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7E" lockStructure="1"/>
  <bookViews>
    <workbookView xWindow="0" yWindow="0" windowWidth="23256" windowHeight="11448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учебников'!$K$1:$K$41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O7" i="10" s="1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H7" i="10" s="1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T7" i="10" s="1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CU458" i="10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 s="1"/>
  <c r="AY377" i="10"/>
  <c r="AX376" i="10"/>
  <c r="CU376" i="10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 s="1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AY90" i="10"/>
  <c r="CU90" i="10" s="1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CX82" i="10"/>
  <c r="AY82" i="10"/>
  <c r="AX81" i="10"/>
  <c r="AY81" i="10"/>
  <c r="AW81" i="10"/>
  <c r="AX80" i="10"/>
  <c r="AY80" i="10"/>
  <c r="CU80" i="10" s="1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CH40" i="10" s="1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L7" i="10"/>
  <c r="M7" i="10"/>
  <c r="P7" i="10"/>
  <c r="U7" i="10"/>
  <c r="V7" i="10"/>
  <c r="X7" i="10"/>
  <c r="Y7" i="10"/>
  <c r="Z7" i="10"/>
  <c r="AA7" i="10"/>
  <c r="AB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C1" i="16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P491" i="10"/>
  <c r="CY491" i="10"/>
  <c r="CP490" i="10"/>
  <c r="CY490" i="10"/>
  <c r="CP489" i="10"/>
  <c r="CY489" i="10"/>
  <c r="CP488" i="10"/>
  <c r="CP487" i="10"/>
  <c r="CP486" i="10"/>
  <c r="AV486" i="10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 s="1"/>
  <c r="CP478" i="10"/>
  <c r="CY478" i="10" s="1"/>
  <c r="CP477" i="10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 s="1"/>
  <c r="CP463" i="10"/>
  <c r="CY463" i="10" s="1"/>
  <c r="CP462" i="10"/>
  <c r="CP461" i="10"/>
  <c r="CP460" i="10"/>
  <c r="CY460" i="10" s="1"/>
  <c r="CP459" i="10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P449" i="10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/>
  <c r="CP441" i="10"/>
  <c r="CP440" i="10"/>
  <c r="CP439" i="10"/>
  <c r="CY439" i="10"/>
  <c r="CP438" i="10"/>
  <c r="CP437" i="10"/>
  <c r="CY437" i="10" s="1"/>
  <c r="CP436" i="10"/>
  <c r="CY436" i="10" s="1"/>
  <c r="CP435" i="10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 s="1"/>
  <c r="CP418" i="10"/>
  <c r="CY418" i="10" s="1"/>
  <c r="CP417" i="10"/>
  <c r="CP416" i="10"/>
  <c r="CP415" i="10"/>
  <c r="CY415" i="10" s="1"/>
  <c r="CP414" i="10"/>
  <c r="CP413" i="10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P394" i="10"/>
  <c r="CP393" i="10"/>
  <c r="CP392" i="10"/>
  <c r="CP391" i="10"/>
  <c r="CY391" i="10" s="1"/>
  <c r="CP390" i="10"/>
  <c r="CY390" i="10" s="1"/>
  <c r="CP389" i="10"/>
  <c r="CY389" i="10" s="1"/>
  <c r="CP388" i="10"/>
  <c r="CP387" i="10"/>
  <c r="CP386" i="10"/>
  <c r="CP385" i="10"/>
  <c r="CY385" i="10"/>
  <c r="CP384" i="10"/>
  <c r="CY384" i="10"/>
  <c r="AV384" i="10"/>
  <c r="CP383" i="10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P366" i="10"/>
  <c r="AV366" i="10"/>
  <c r="CP365" i="10"/>
  <c r="CP364" i="10"/>
  <c r="CY364" i="10" s="1"/>
  <c r="CP363" i="10"/>
  <c r="CY363" i="10" s="1"/>
  <c r="CP362" i="10"/>
  <c r="CP361" i="10"/>
  <c r="CY361" i="10"/>
  <c r="CP360" i="10"/>
  <c r="AV360" i="10"/>
  <c r="CP359" i="10"/>
  <c r="CY359" i="10"/>
  <c r="CP358" i="10"/>
  <c r="CP357" i="10"/>
  <c r="CY357" i="10" s="1"/>
  <c r="CP356" i="10"/>
  <c r="CP355" i="10"/>
  <c r="CP354" i="10"/>
  <c r="CP353" i="10"/>
  <c r="CY353" i="10"/>
  <c r="CP352" i="10"/>
  <c r="CP351" i="10"/>
  <c r="CY351" i="10" s="1"/>
  <c r="CP350" i="10"/>
  <c r="CP349" i="10"/>
  <c r="CP348" i="10"/>
  <c r="CP347" i="10"/>
  <c r="CY347" i="10"/>
  <c r="CP346" i="10"/>
  <c r="CP345" i="10"/>
  <c r="CY345" i="10" s="1"/>
  <c r="CP344" i="10"/>
  <c r="AV344" i="10" s="1"/>
  <c r="CP343" i="10"/>
  <c r="CP342" i="10"/>
  <c r="CP341" i="10"/>
  <c r="CY341" i="10" s="1"/>
  <c r="CP340" i="10"/>
  <c r="CP339" i="10"/>
  <c r="CY339" i="10"/>
  <c r="CP338" i="10"/>
  <c r="CP337" i="10"/>
  <c r="CP336" i="10"/>
  <c r="CP335" i="10"/>
  <c r="CY335" i="10" s="1"/>
  <c r="CP334" i="10"/>
  <c r="CP333" i="10"/>
  <c r="CY333" i="10"/>
  <c r="CP332" i="10"/>
  <c r="CP331" i="10"/>
  <c r="CP330" i="10"/>
  <c r="CP329" i="10"/>
  <c r="CY329" i="10" s="1"/>
  <c r="CP328" i="10"/>
  <c r="CP327" i="10"/>
  <c r="CY327" i="10"/>
  <c r="CP326" i="10"/>
  <c r="CP325" i="10"/>
  <c r="CP324" i="10"/>
  <c r="CP323" i="10"/>
  <c r="CY323" i="10" s="1"/>
  <c r="CP322" i="10"/>
  <c r="CP321" i="10"/>
  <c r="CY321" i="10"/>
  <c r="CP320" i="10"/>
  <c r="CP319" i="10"/>
  <c r="CP318" i="10"/>
  <c r="CP317" i="10"/>
  <c r="CY317" i="10" s="1"/>
  <c r="CP316" i="10"/>
  <c r="CP315" i="10"/>
  <c r="CY315" i="10"/>
  <c r="CP314" i="10"/>
  <c r="CP313" i="10"/>
  <c r="CP312" i="10"/>
  <c r="CP311" i="10"/>
  <c r="CY311" i="10" s="1"/>
  <c r="CP310" i="10"/>
  <c r="CP309" i="10"/>
  <c r="CY309" i="10"/>
  <c r="CP308" i="10"/>
  <c r="CP307" i="10"/>
  <c r="CP306" i="10"/>
  <c r="CP305" i="10"/>
  <c r="CY305" i="10" s="1"/>
  <c r="CP304" i="10"/>
  <c r="CP303" i="10"/>
  <c r="CY303" i="10"/>
  <c r="CP302" i="10"/>
  <c r="CP301" i="10"/>
  <c r="CP300" i="10"/>
  <c r="CP299" i="10"/>
  <c r="CY299" i="10" s="1"/>
  <c r="CP298" i="10"/>
  <c r="CP297" i="10"/>
  <c r="CY297" i="10"/>
  <c r="CP296" i="10"/>
  <c r="CP295" i="10"/>
  <c r="CP294" i="10"/>
  <c r="CP293" i="10"/>
  <c r="CY293" i="10" s="1"/>
  <c r="CP292" i="10"/>
  <c r="CP291" i="10"/>
  <c r="CY291" i="10"/>
  <c r="CP290" i="10"/>
  <c r="CP289" i="10"/>
  <c r="CP288" i="10"/>
  <c r="AV288" i="10"/>
  <c r="CP287" i="10"/>
  <c r="CP286" i="10"/>
  <c r="CY286" i="10" s="1"/>
  <c r="CP285" i="10"/>
  <c r="AV285" i="10" s="1"/>
  <c r="CP284" i="10"/>
  <c r="CP283" i="10"/>
  <c r="CY283" i="10"/>
  <c r="CP282" i="10"/>
  <c r="CP281" i="10"/>
  <c r="CY281" i="10" s="1"/>
  <c r="CP280" i="10"/>
  <c r="CP279" i="10"/>
  <c r="CP278" i="10"/>
  <c r="CP277" i="10"/>
  <c r="CY277" i="10"/>
  <c r="CP276" i="10"/>
  <c r="CP275" i="10"/>
  <c r="CY275" i="10" s="1"/>
  <c r="CP274" i="10"/>
  <c r="CP273" i="10"/>
  <c r="AV273" i="10"/>
  <c r="CP272" i="10"/>
  <c r="CY272" i="10"/>
  <c r="CP271" i="10"/>
  <c r="CP270" i="10"/>
  <c r="CY270" i="10" s="1"/>
  <c r="CP269" i="10"/>
  <c r="CP268" i="10"/>
  <c r="CP267" i="10"/>
  <c r="AV267" i="10" s="1"/>
  <c r="CP266" i="10"/>
  <c r="CP265" i="10"/>
  <c r="CY265" i="10"/>
  <c r="CP264" i="10"/>
  <c r="CP263" i="10"/>
  <c r="CP262" i="10"/>
  <c r="AV262" i="10" s="1"/>
  <c r="CP261" i="10"/>
  <c r="CY261" i="10" s="1"/>
  <c r="CP260" i="10"/>
  <c r="CP259" i="10"/>
  <c r="CP258" i="10"/>
  <c r="CP257" i="10"/>
  <c r="CP256" i="10"/>
  <c r="CY256" i="10" s="1"/>
  <c r="CP255" i="10"/>
  <c r="CP254" i="10"/>
  <c r="CY254" i="10"/>
  <c r="CP253" i="10"/>
  <c r="CP252" i="10"/>
  <c r="CP251" i="10"/>
  <c r="AV251" i="10"/>
  <c r="CP250" i="10"/>
  <c r="CY250" i="10"/>
  <c r="CP249" i="10"/>
  <c r="CP248" i="10"/>
  <c r="CY248" i="10" s="1"/>
  <c r="CP247" i="10"/>
  <c r="CP246" i="10"/>
  <c r="CP245" i="10"/>
  <c r="CP244" i="10"/>
  <c r="CY244" i="10"/>
  <c r="CP243" i="10"/>
  <c r="AV243" i="10"/>
  <c r="CP242" i="10"/>
  <c r="CP241" i="10"/>
  <c r="CP240" i="10"/>
  <c r="AV240" i="10"/>
  <c r="CP239" i="10"/>
  <c r="CP238" i="10"/>
  <c r="CP237" i="10"/>
  <c r="CP236" i="10"/>
  <c r="CP235" i="10"/>
  <c r="AV235" i="10"/>
  <c r="CP234" i="10"/>
  <c r="CP233" i="10"/>
  <c r="CY233" i="10" s="1"/>
  <c r="CP232" i="10"/>
  <c r="AV232" i="10" s="1"/>
  <c r="CP231" i="10"/>
  <c r="AV231" i="10" s="1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AV198" i="10" s="1"/>
  <c r="CP197" i="10"/>
  <c r="CP196" i="10"/>
  <c r="CP195" i="10"/>
  <c r="AV195" i="10" s="1"/>
  <c r="CP194" i="10"/>
  <c r="CY194" i="10" s="1"/>
  <c r="CP193" i="10"/>
  <c r="CY193" i="10" s="1"/>
  <c r="CP192" i="10"/>
  <c r="CP191" i="10"/>
  <c r="CP190" i="10"/>
  <c r="AV190" i="10" s="1"/>
  <c r="CP189" i="10"/>
  <c r="AV189" i="10" s="1"/>
  <c r="CP188" i="10"/>
  <c r="CY188" i="10" s="1"/>
  <c r="CP187" i="10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P164" i="10"/>
  <c r="CY164" i="10"/>
  <c r="CP163" i="10"/>
  <c r="CP162" i="10"/>
  <c r="AV162" i="10" s="1"/>
  <c r="CP161" i="10"/>
  <c r="CP160" i="10"/>
  <c r="CY160" i="10"/>
  <c r="CP159" i="10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 s="1"/>
  <c r="CP151" i="10"/>
  <c r="CP150" i="10"/>
  <c r="CP149" i="10"/>
  <c r="CY149" i="10" s="1"/>
  <c r="CP148" i="10"/>
  <c r="CY148" i="10" s="1"/>
  <c r="CP147" i="10"/>
  <c r="CY147" i="10" s="1"/>
  <c r="CP146" i="10"/>
  <c r="CP145" i="10"/>
  <c r="AV145" i="10"/>
  <c r="CP144" i="10"/>
  <c r="CP143" i="10"/>
  <c r="CY143" i="10" s="1"/>
  <c r="AV143" i="10"/>
  <c r="CP142" i="10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P112" i="10"/>
  <c r="CP111" i="10"/>
  <c r="AV111" i="10"/>
  <c r="CP110" i="10"/>
  <c r="CY110" i="10"/>
  <c r="CP109" i="10"/>
  <c r="AV109" i="10"/>
  <c r="CP108" i="10"/>
  <c r="CP107" i="10"/>
  <c r="CP106" i="10"/>
  <c r="CY106" i="10"/>
  <c r="CP105" i="10"/>
  <c r="CP104" i="10"/>
  <c r="CP103" i="10"/>
  <c r="AV103" i="10"/>
  <c r="CP102" i="10"/>
  <c r="CP101" i="10"/>
  <c r="CY101" i="10" s="1"/>
  <c r="CP100" i="10"/>
  <c r="AV100" i="10" s="1"/>
  <c r="CP99" i="10"/>
  <c r="AV99" i="10" s="1"/>
  <c r="CP98" i="10"/>
  <c r="CP97" i="10"/>
  <c r="CY97" i="10"/>
  <c r="CP96" i="10"/>
  <c r="CP95" i="10"/>
  <c r="CP94" i="10"/>
  <c r="CP93" i="10"/>
  <c r="CP92" i="10"/>
  <c r="CP91" i="10"/>
  <c r="CY91" i="10" s="1"/>
  <c r="CP90" i="10"/>
  <c r="CP89" i="10"/>
  <c r="CP88" i="10"/>
  <c r="CP87" i="10"/>
  <c r="CP86" i="10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P76" i="10"/>
  <c r="AV76" i="10" s="1"/>
  <c r="CP75" i="10"/>
  <c r="CP74" i="10"/>
  <c r="CY74" i="10"/>
  <c r="CP73" i="10"/>
  <c r="CP72" i="10"/>
  <c r="CP71" i="10"/>
  <c r="CP70" i="10"/>
  <c r="CP69" i="10"/>
  <c r="CP68" i="10"/>
  <c r="CY68" i="10" s="1"/>
  <c r="CP67" i="10"/>
  <c r="CP66" i="10"/>
  <c r="CP65" i="10"/>
  <c r="AV65" i="10" s="1"/>
  <c r="CP64" i="10"/>
  <c r="CY64" i="10" s="1"/>
  <c r="CP63" i="10"/>
  <c r="CP62" i="10"/>
  <c r="CP61" i="10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/>
  <c r="CP51" i="10"/>
  <c r="CP50" i="10"/>
  <c r="CP49" i="10"/>
  <c r="CP48" i="10"/>
  <c r="CP47" i="10"/>
  <c r="CP46" i="10"/>
  <c r="CY46" i="10" s="1"/>
  <c r="CP45" i="10"/>
  <c r="CP44" i="10"/>
  <c r="CP43" i="10"/>
  <c r="CP42" i="10"/>
  <c r="CP41" i="10"/>
  <c r="CP40" i="10"/>
  <c r="CY40" i="10" s="1"/>
  <c r="CP39" i="10"/>
  <c r="CP38" i="10"/>
  <c r="CP37" i="10"/>
  <c r="CP36" i="10"/>
  <c r="CP35" i="10"/>
  <c r="CP34" i="10"/>
  <c r="CY34" i="10" s="1"/>
  <c r="CP33" i="10"/>
  <c r="CP32" i="10"/>
  <c r="AV32" i="10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Y17" i="10" s="1"/>
  <c r="CP15" i="10"/>
  <c r="AV15" i="10" s="1"/>
  <c r="CP14" i="10"/>
  <c r="CY14" i="10" s="1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AR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U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R15" i="20"/>
  <c r="O15" i="20"/>
  <c r="L16" i="20"/>
  <c r="R16" i="20" s="1"/>
  <c r="U16" i="20" s="1"/>
  <c r="L17" i="20"/>
  <c r="O17" i="20" s="1"/>
  <c r="L18" i="20"/>
  <c r="O18" i="20" s="1"/>
  <c r="R18" i="20"/>
  <c r="L19" i="20"/>
  <c r="O19" i="20"/>
  <c r="R19" i="20"/>
  <c r="U19" i="20" s="1"/>
  <c r="L20" i="20"/>
  <c r="O20" i="20" s="1"/>
  <c r="L21" i="20"/>
  <c r="R21" i="20" s="1"/>
  <c r="U21" i="20" s="1"/>
  <c r="L22" i="20"/>
  <c r="R22" i="20" s="1"/>
  <c r="U22" i="20" s="1"/>
  <c r="O22" i="20"/>
  <c r="L23" i="20"/>
  <c r="O23" i="20"/>
  <c r="L24" i="20"/>
  <c r="O24" i="20"/>
  <c r="L25" i="20"/>
  <c r="O25" i="20"/>
  <c r="L26" i="20"/>
  <c r="O26" i="20"/>
  <c r="L27" i="20"/>
  <c r="R27" i="20"/>
  <c r="U27" i="20" s="1"/>
  <c r="O27" i="20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/>
  <c r="L33" i="20"/>
  <c r="O33" i="20"/>
  <c r="L34" i="20"/>
  <c r="O34" i="20"/>
  <c r="R34" i="20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 s="1"/>
  <c r="U40" i="20" s="1"/>
  <c r="L41" i="20"/>
  <c r="O41" i="20" s="1"/>
  <c r="L42" i="20"/>
  <c r="O42" i="20" s="1"/>
  <c r="L43" i="20"/>
  <c r="O43" i="20" s="1"/>
  <c r="L44" i="20"/>
  <c r="R44" i="20" s="1"/>
  <c r="U44" i="20" s="1"/>
  <c r="O44" i="20"/>
  <c r="L45" i="20"/>
  <c r="R45" i="20"/>
  <c r="U45" i="20" s="1"/>
  <c r="O45" i="20"/>
  <c r="L46" i="20"/>
  <c r="R46" i="20" s="1"/>
  <c r="U46" i="20" s="1"/>
  <c r="O46" i="20"/>
  <c r="L47" i="20"/>
  <c r="O47" i="20"/>
  <c r="L48" i="20"/>
  <c r="R48" i="20"/>
  <c r="L49" i="20"/>
  <c r="R49" i="20"/>
  <c r="U49" i="20" s="1"/>
  <c r="L50" i="20"/>
  <c r="O50" i="20"/>
  <c r="L51" i="20"/>
  <c r="O51" i="20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CV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E510" i="10"/>
  <c r="BY510" i="10"/>
  <c r="BY301" i="10"/>
  <c r="BO510" i="10"/>
  <c r="BF510" i="10"/>
  <c r="BJ510" i="10"/>
  <c r="BG510" i="10"/>
  <c r="CF510" i="10"/>
  <c r="BB510" i="10"/>
  <c r="BV510" i="10"/>
  <c r="BV67" i="10"/>
  <c r="BM510" i="10"/>
  <c r="CO510" i="10"/>
  <c r="CO447" i="10" s="1"/>
  <c r="F11" i="13"/>
  <c r="BP510" i="10"/>
  <c r="BP101" i="10"/>
  <c r="CL510" i="10"/>
  <c r="CL309" i="10"/>
  <c r="CD510" i="10"/>
  <c r="CD415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O267" i="10"/>
  <c r="BV35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BA104" i="10"/>
  <c r="AR48" i="16"/>
  <c r="CX33" i="10"/>
  <c r="CH379" i="10"/>
  <c r="CD331" i="10"/>
  <c r="CD337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H441" i="10"/>
  <c r="CD175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A419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R13" i="16" s="1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CV40" i="10"/>
  <c r="CW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AR12" i="16" s="1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123" i="10"/>
  <c r="BT178" i="10"/>
  <c r="BT293" i="10"/>
  <c r="BT371" i="10"/>
  <c r="BT272" i="10"/>
  <c r="BT400" i="10"/>
  <c r="BT101" i="10"/>
  <c r="BT109" i="10"/>
  <c r="BT491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67" i="10"/>
  <c r="BG156" i="10"/>
  <c r="BG235" i="10"/>
  <c r="BG243" i="10"/>
  <c r="BG397" i="10"/>
  <c r="BG71" i="10"/>
  <c r="BG84" i="10"/>
  <c r="A353" i="16"/>
  <c r="AR41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5" i="20"/>
  <c r="U18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AZ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AZ268" i="10" s="1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AZ158" i="10" s="1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AZ240" i="10" s="1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/>
  <c r="BS81" i="10"/>
  <c r="BS42" i="10"/>
  <c r="AZ42" i="10" s="1"/>
  <c r="BS425" i="10"/>
  <c r="BS11" i="10"/>
  <c r="BS456" i="10"/>
  <c r="BS34" i="10"/>
  <c r="BS201" i="10"/>
  <c r="BS438" i="10"/>
  <c r="BS496" i="10"/>
  <c r="AZ496" i="10" s="1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AZ333" i="10" s="1"/>
  <c r="BS397" i="10"/>
  <c r="BS366" i="10"/>
  <c r="BS404" i="10"/>
  <c r="BS505" i="10"/>
  <c r="BS483" i="10"/>
  <c r="BS162" i="10"/>
  <c r="AZ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AZ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AZ187" i="10" s="1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AZ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AZ329" i="10" s="1"/>
  <c r="BS138" i="10"/>
  <c r="BS487" i="10"/>
  <c r="BS392" i="10"/>
  <c r="BS508" i="10"/>
  <c r="BS479" i="10"/>
  <c r="AZ479" i="10" s="1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/>
  <c r="BS458" i="10"/>
  <c r="AZ458" i="10"/>
  <c r="BS214" i="10"/>
  <c r="BS238" i="10"/>
  <c r="AZ238" i="10" s="1"/>
  <c r="BS175" i="10"/>
  <c r="BS17" i="10"/>
  <c r="BS395" i="10"/>
  <c r="BS341" i="10"/>
  <c r="BS311" i="10"/>
  <c r="BS431" i="10"/>
  <c r="BS272" i="10"/>
  <c r="BS354" i="10"/>
  <c r="BS504" i="10"/>
  <c r="BS204" i="10"/>
  <c r="AZ204" i="10"/>
  <c r="BS243" i="10"/>
  <c r="BS13" i="10"/>
  <c r="BS263" i="10"/>
  <c r="BS385" i="10"/>
  <c r="BS107" i="10"/>
  <c r="AZ107" i="10"/>
  <c r="BS432" i="10"/>
  <c r="BS160" i="10"/>
  <c r="AZ160" i="10" s="1"/>
  <c r="BS373" i="10"/>
  <c r="BS281" i="10"/>
  <c r="BS224" i="10"/>
  <c r="AZ224" i="10"/>
  <c r="BS491" i="10"/>
  <c r="AZ491" i="10"/>
  <c r="BS189" i="10"/>
  <c r="BS40" i="10"/>
  <c r="BS188" i="10"/>
  <c r="BS24" i="10"/>
  <c r="BS287" i="10"/>
  <c r="BS195" i="10"/>
  <c r="BS379" i="10"/>
  <c r="BS69" i="10"/>
  <c r="AZ69" i="10" s="1"/>
  <c r="BS474" i="10"/>
  <c r="BS418" i="10"/>
  <c r="BS382" i="10"/>
  <c r="BS393" i="10"/>
  <c r="BS206" i="10"/>
  <c r="BS253" i="10"/>
  <c r="BS49" i="10"/>
  <c r="BS463" i="10"/>
  <c r="BS178" i="10"/>
  <c r="AZ178" i="10" s="1"/>
  <c r="BS289" i="10"/>
  <c r="BS439" i="10"/>
  <c r="AZ439" i="10"/>
  <c r="BS372" i="10"/>
  <c r="BS468" i="10"/>
  <c r="AZ468" i="10" s="1"/>
  <c r="BS262" i="10"/>
  <c r="AZ262" i="10" s="1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 s="1"/>
  <c r="BS460" i="10"/>
  <c r="BS18" i="10"/>
  <c r="BS145" i="10"/>
  <c r="BS50" i="10"/>
  <c r="AZ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AZ285" i="10"/>
  <c r="BS169" i="10"/>
  <c r="BS128" i="10"/>
  <c r="BS410" i="10"/>
  <c r="BS63" i="10"/>
  <c r="AZ63" i="10" s="1"/>
  <c r="BS308" i="10"/>
  <c r="BS22" i="10"/>
  <c r="BS296" i="10"/>
  <c r="BS401" i="10"/>
  <c r="BS331" i="10"/>
  <c r="BS221" i="10"/>
  <c r="BS475" i="10"/>
  <c r="BS364" i="10"/>
  <c r="BS390" i="10"/>
  <c r="BS186" i="10"/>
  <c r="AZ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AZ273" i="10" s="1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/>
  <c r="BS310" i="10"/>
  <c r="BS371" i="10"/>
  <c r="BS100" i="10"/>
  <c r="BS454" i="10"/>
  <c r="BS79" i="10"/>
  <c r="BS28" i="10"/>
  <c r="BS494" i="10"/>
  <c r="AZ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AZ317" i="10"/>
  <c r="BS351" i="10"/>
  <c r="BS301" i="10"/>
  <c r="BS227" i="10"/>
  <c r="AZ227" i="10"/>
  <c r="BS86" i="10"/>
  <c r="BS453" i="10"/>
  <c r="BS209" i="10"/>
  <c r="BS33" i="10"/>
  <c r="BS213" i="10"/>
  <c r="AZ213" i="10"/>
  <c r="BS255" i="10"/>
  <c r="BS181" i="10"/>
  <c r="BS430" i="10"/>
  <c r="AZ430" i="10"/>
  <c r="BS380" i="10"/>
  <c r="BS48" i="10"/>
  <c r="BS53" i="10"/>
  <c r="BS384" i="10"/>
  <c r="BS288" i="10"/>
  <c r="BS67" i="10"/>
  <c r="BS448" i="10"/>
  <c r="BS433" i="10"/>
  <c r="BS337" i="10"/>
  <c r="BS183" i="10"/>
  <c r="AZ183" i="10" s="1"/>
  <c r="BS376" i="10"/>
  <c r="BS147" i="10"/>
  <c r="BS215" i="10"/>
  <c r="BS402" i="10"/>
  <c r="BS480" i="10"/>
  <c r="BS114" i="10"/>
  <c r="BS20" i="10"/>
  <c r="BS23" i="10"/>
  <c r="BS264" i="10"/>
  <c r="BS398" i="10"/>
  <c r="AZ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AZ322" i="10" s="1"/>
  <c r="BS32" i="10"/>
  <c r="BS334" i="10"/>
  <c r="BS388" i="10"/>
  <c r="BS152" i="10"/>
  <c r="BS369" i="10"/>
  <c r="BS407" i="10"/>
  <c r="AZ407" i="10"/>
  <c r="BS176" i="10"/>
  <c r="BS389" i="10"/>
  <c r="BS125" i="10"/>
  <c r="BS76" i="10"/>
  <c r="BS265" i="10"/>
  <c r="BS427" i="10"/>
  <c r="AZ427" i="10" s="1"/>
  <c r="BS237" i="10"/>
  <c r="BS177" i="10"/>
  <c r="BS84" i="10"/>
  <c r="BS77" i="10"/>
  <c r="AZ77" i="10"/>
  <c r="BS383" i="10"/>
  <c r="BS52" i="10"/>
  <c r="BS106" i="10"/>
  <c r="BS167" i="10"/>
  <c r="AZ167" i="10" s="1"/>
  <c r="BS394" i="10"/>
  <c r="BS428" i="10"/>
  <c r="BS266" i="10"/>
  <c r="BS321" i="10"/>
  <c r="BS35" i="10"/>
  <c r="BS123" i="10"/>
  <c r="BS43" i="10"/>
  <c r="AZ43" i="10" s="1"/>
  <c r="BS411" i="10"/>
  <c r="BS140" i="10"/>
  <c r="BS241" i="10"/>
  <c r="BS113" i="10"/>
  <c r="AZ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AZ320" i="10" s="1"/>
  <c r="BS416" i="10"/>
  <c r="BS340" i="10"/>
  <c r="BS286" i="10"/>
  <c r="BS174" i="10"/>
  <c r="BS80" i="10"/>
  <c r="BS55" i="10"/>
  <c r="BS136" i="10"/>
  <c r="BS484" i="10"/>
  <c r="BS149" i="10"/>
  <c r="AZ149" i="10" s="1"/>
  <c r="BS16" i="10"/>
  <c r="BS232" i="10"/>
  <c r="BS218" i="10"/>
  <c r="BS408" i="10"/>
  <c r="BS348" i="10"/>
  <c r="BS110" i="10"/>
  <c r="BS328" i="10"/>
  <c r="BS482" i="10"/>
  <c r="BS503" i="10"/>
  <c r="AZ503" i="10"/>
  <c r="BS488" i="10"/>
  <c r="BS358" i="10"/>
  <c r="AZ358" i="10" s="1"/>
  <c r="BS19" i="10"/>
  <c r="BS302" i="10"/>
  <c r="BS424" i="10"/>
  <c r="BS452" i="10"/>
  <c r="BS244" i="10"/>
  <c r="BS307" i="10"/>
  <c r="BS197" i="10"/>
  <c r="BS93" i="10"/>
  <c r="AZ93" i="10"/>
  <c r="BS168" i="10"/>
  <c r="BS345" i="10"/>
  <c r="BS501" i="10"/>
  <c r="BS420" i="10"/>
  <c r="BS89" i="10"/>
  <c r="BS62" i="10"/>
  <c r="BS257" i="10"/>
  <c r="AZ257" i="10"/>
  <c r="BS370" i="10"/>
  <c r="BS357" i="10"/>
  <c r="BS400" i="10"/>
  <c r="BS180" i="10"/>
  <c r="BS356" i="10"/>
  <c r="BS166" i="10"/>
  <c r="AZ166" i="10" s="1"/>
  <c r="BS59" i="10"/>
  <c r="BS327" i="10"/>
  <c r="BS46" i="10"/>
  <c r="BS457" i="10"/>
  <c r="BS105" i="10"/>
  <c r="BS155" i="10"/>
  <c r="BS500" i="10"/>
  <c r="BS497" i="10"/>
  <c r="AZ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AZ95" i="10" s="1"/>
  <c r="BS45" i="10"/>
  <c r="BS153" i="10"/>
  <c r="BS426" i="10"/>
  <c r="BS56" i="10"/>
  <c r="BS144" i="10"/>
  <c r="AZ144" i="10" s="1"/>
  <c r="BL188" i="10"/>
  <c r="AZ188" i="10" s="1"/>
  <c r="BL490" i="10"/>
  <c r="AZ490" i="10" s="1"/>
  <c r="BL179" i="10"/>
  <c r="AZ179" i="10" s="1"/>
  <c r="BL397" i="10"/>
  <c r="BL250" i="10"/>
  <c r="BL241" i="10"/>
  <c r="BL123" i="10"/>
  <c r="BL92" i="10"/>
  <c r="BL115" i="10"/>
  <c r="BL73" i="10"/>
  <c r="BL393" i="10"/>
  <c r="BL140" i="10"/>
  <c r="AZ140" i="10" s="1"/>
  <c r="BL328" i="10"/>
  <c r="BL446" i="10"/>
  <c r="BL287" i="10"/>
  <c r="AZ287" i="10" s="1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AZ282" i="10" s="1"/>
  <c r="BL170" i="10"/>
  <c r="BL440" i="10"/>
  <c r="BL357" i="10"/>
  <c r="BL292" i="10"/>
  <c r="BL235" i="10"/>
  <c r="BL85" i="10"/>
  <c r="BL161" i="10"/>
  <c r="BL417" i="10"/>
  <c r="BL264" i="10"/>
  <c r="BL508" i="10"/>
  <c r="BL473" i="10"/>
  <c r="AZ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AZ23" i="10"/>
  <c r="BL373" i="10"/>
  <c r="BL248" i="10"/>
  <c r="BL129" i="10"/>
  <c r="BL196" i="10"/>
  <c r="AZ196" i="10" s="1"/>
  <c r="BL226" i="10"/>
  <c r="BL326" i="10"/>
  <c r="AZ326" i="10"/>
  <c r="BL312" i="10"/>
  <c r="BL353" i="10"/>
  <c r="BL124" i="10"/>
  <c r="AZ124" i="10" s="1"/>
  <c r="BL35" i="10"/>
  <c r="BL334" i="10"/>
  <c r="BL152" i="10"/>
  <c r="BL295" i="10"/>
  <c r="AZ295" i="10" s="1"/>
  <c r="BL349" i="10"/>
  <c r="BL228" i="10"/>
  <c r="AZ228" i="10" s="1"/>
  <c r="BL245" i="10"/>
  <c r="BL365" i="10"/>
  <c r="BL100" i="10"/>
  <c r="BO12" i="10"/>
  <c r="BO81" i="10"/>
  <c r="BO132" i="10"/>
  <c r="BO99" i="10"/>
  <c r="BO281" i="10"/>
  <c r="AZ281" i="10"/>
  <c r="BO181" i="10"/>
  <c r="AZ181" i="10"/>
  <c r="BO155" i="10"/>
  <c r="BO59" i="10"/>
  <c r="BO383" i="10"/>
  <c r="BO369" i="10"/>
  <c r="BO64" i="10"/>
  <c r="BO462" i="10"/>
  <c r="AZ462" i="10" s="1"/>
  <c r="BO391" i="10"/>
  <c r="BO206" i="10"/>
  <c r="BO49" i="10"/>
  <c r="BO402" i="10"/>
  <c r="BO393" i="10"/>
  <c r="BO284" i="10"/>
  <c r="AZ284" i="10"/>
  <c r="BO142" i="10"/>
  <c r="AZ142" i="10"/>
  <c r="BO481" i="10"/>
  <c r="BO244" i="10"/>
  <c r="BO331" i="10"/>
  <c r="BO444" i="10"/>
  <c r="AZ444" i="10" s="1"/>
  <c r="BO171" i="10"/>
  <c r="AZ171" i="10" s="1"/>
  <c r="BO254" i="10"/>
  <c r="AZ254" i="10" s="1"/>
  <c r="BO28" i="10"/>
  <c r="AZ28" i="10" s="1"/>
  <c r="BO83" i="10"/>
  <c r="AZ83" i="10" s="1"/>
  <c r="BO309" i="10"/>
  <c r="BO416" i="10"/>
  <c r="BO441" i="10"/>
  <c r="AZ441" i="10" s="1"/>
  <c r="BO106" i="10"/>
  <c r="BO109" i="10"/>
  <c r="AZ109" i="10"/>
  <c r="BO65" i="10"/>
  <c r="AZ65" i="10"/>
  <c r="BO456" i="10"/>
  <c r="BO280" i="10"/>
  <c r="AZ280" i="10" s="1"/>
  <c r="BO509" i="10"/>
  <c r="AZ509" i="10" s="1"/>
  <c r="BO75" i="10"/>
  <c r="AZ75" i="10" s="1"/>
  <c r="BO52" i="10"/>
  <c r="BO236" i="10"/>
  <c r="BO173" i="10"/>
  <c r="AZ173" i="10" s="1"/>
  <c r="BO448" i="10"/>
  <c r="BO471" i="10"/>
  <c r="AZ471" i="10"/>
  <c r="BO234" i="10"/>
  <c r="AZ234" i="10"/>
  <c r="BO151" i="10"/>
  <c r="AZ151" i="10"/>
  <c r="BO147" i="10"/>
  <c r="AZ147" i="10"/>
  <c r="BO414" i="10"/>
  <c r="BO35" i="10"/>
  <c r="BO314" i="10"/>
  <c r="AZ314" i="10"/>
  <c r="BO120" i="10"/>
  <c r="BO157" i="10"/>
  <c r="BO507" i="10"/>
  <c r="AZ507" i="10"/>
  <c r="BO13" i="10"/>
  <c r="BO112" i="10"/>
  <c r="AZ112" i="10"/>
  <c r="BO425" i="10"/>
  <c r="BO298" i="10"/>
  <c r="AZ298" i="10" s="1"/>
  <c r="BO330" i="10"/>
  <c r="BO412" i="10"/>
  <c r="BO406" i="10"/>
  <c r="BO300" i="10"/>
  <c r="BO17" i="10"/>
  <c r="BO246" i="10"/>
  <c r="AZ246" i="10" s="1"/>
  <c r="BO354" i="10"/>
  <c r="AZ354" i="10" s="1"/>
  <c r="BO82" i="10"/>
  <c r="BO53" i="10"/>
  <c r="BO449" i="10"/>
  <c r="AZ449" i="10" s="1"/>
  <c r="BO454" i="10"/>
  <c r="BO260" i="10"/>
  <c r="AZ260" i="10"/>
  <c r="BO185" i="10"/>
  <c r="BO26" i="10"/>
  <c r="AZ26" i="10" s="1"/>
  <c r="BO318" i="10"/>
  <c r="BO25" i="10"/>
  <c r="BO205" i="10"/>
  <c r="BO216" i="10"/>
  <c r="BO258" i="10"/>
  <c r="AZ258" i="10" s="1"/>
  <c r="BO311" i="10"/>
  <c r="AZ311" i="10" s="1"/>
  <c r="BO233" i="10"/>
  <c r="AZ233" i="10" s="1"/>
  <c r="BO242" i="10"/>
  <c r="BO319" i="10"/>
  <c r="BO159" i="10"/>
  <c r="BO217" i="10"/>
  <c r="BO470" i="10"/>
  <c r="AZ470" i="10" s="1"/>
  <c r="BO169" i="10"/>
  <c r="AZ169" i="10" s="1"/>
  <c r="BO421" i="10"/>
  <c r="AZ421" i="10" s="1"/>
  <c r="BO289" i="10"/>
  <c r="AZ289" i="10" s="1"/>
  <c r="BO211" i="10"/>
  <c r="AZ211" i="10" s="1"/>
  <c r="BO161" i="10"/>
  <c r="BO208" i="10"/>
  <c r="BO426" i="10"/>
  <c r="AZ426" i="10" s="1"/>
  <c r="BO387" i="10"/>
  <c r="BO480" i="10"/>
  <c r="BO102" i="10"/>
  <c r="BO301" i="10"/>
  <c r="AZ301" i="10"/>
  <c r="BO202" i="10"/>
  <c r="BO424" i="10"/>
  <c r="BO492" i="10"/>
  <c r="BO38" i="10"/>
  <c r="AZ38" i="10" s="1"/>
  <c r="BO121" i="10"/>
  <c r="AZ121" i="10" s="1"/>
  <c r="BO291" i="10"/>
  <c r="BO174" i="10"/>
  <c r="BO337" i="10"/>
  <c r="AZ337" i="10" s="1"/>
  <c r="BO86" i="10"/>
  <c r="BO293" i="10"/>
  <c r="AZ293" i="10"/>
  <c r="BO467" i="10"/>
  <c r="AZ467" i="10"/>
  <c r="BO378" i="10"/>
  <c r="BO252" i="10"/>
  <c r="AZ252" i="10" s="1"/>
  <c r="BO446" i="10"/>
  <c r="BO34" i="10"/>
  <c r="AZ34" i="10"/>
  <c r="BO125" i="10"/>
  <c r="AZ125" i="10"/>
  <c r="BO180" i="10"/>
  <c r="BO363" i="10"/>
  <c r="BO19" i="10"/>
  <c r="AZ19" i="10"/>
  <c r="BO44" i="10"/>
  <c r="BO328" i="10"/>
  <c r="BO214" i="10"/>
  <c r="BO365" i="10"/>
  <c r="BO505" i="10"/>
  <c r="BO58" i="10"/>
  <c r="BO79" i="10"/>
  <c r="AZ79" i="10"/>
  <c r="BO428" i="10"/>
  <c r="BO408" i="10"/>
  <c r="BO344" i="10"/>
  <c r="BO435" i="10"/>
  <c r="BO359" i="10"/>
  <c r="BO345" i="10"/>
  <c r="AZ345" i="10" s="1"/>
  <c r="BO130" i="10"/>
  <c r="AZ130" i="10" s="1"/>
  <c r="BO276" i="10"/>
  <c r="AZ276" i="10" s="1"/>
  <c r="BO334" i="10"/>
  <c r="BO366" i="10"/>
  <c r="BO307" i="10"/>
  <c r="AZ307" i="10" s="1"/>
  <c r="BO452" i="10"/>
  <c r="AZ452" i="10" s="1"/>
  <c r="BO114" i="10"/>
  <c r="AZ114" i="10" s="1"/>
  <c r="BO126" i="10"/>
  <c r="AZ126" i="10" s="1"/>
  <c r="BO163" i="10"/>
  <c r="BO380" i="10"/>
  <c r="AZ380" i="10"/>
  <c r="BO506" i="10"/>
  <c r="AZ506" i="10"/>
  <c r="BO110" i="10"/>
  <c r="BO96" i="10"/>
  <c r="AZ96" i="10" s="1"/>
  <c r="BO321" i="10"/>
  <c r="AZ321" i="10" s="1"/>
  <c r="BO341" i="10"/>
  <c r="BO115" i="10"/>
  <c r="BO164" i="10"/>
  <c r="BO303" i="10"/>
  <c r="BO336" i="10"/>
  <c r="BO305" i="10"/>
  <c r="AZ305" i="10"/>
  <c r="BO478" i="10"/>
  <c r="BO37" i="10"/>
  <c r="BO192" i="10"/>
  <c r="AZ192" i="10"/>
  <c r="BO184" i="10"/>
  <c r="AZ184" i="10"/>
  <c r="BO189" i="10"/>
  <c r="BO335" i="10"/>
  <c r="BO39" i="10"/>
  <c r="AZ39" i="10"/>
  <c r="BO256" i="10"/>
  <c r="BO419" i="10"/>
  <c r="BO411" i="10"/>
  <c r="AZ411" i="10"/>
  <c r="BO396" i="10"/>
  <c r="AZ396" i="10"/>
  <c r="BO290" i="10"/>
  <c r="AZ290" i="10"/>
  <c r="BO27" i="10"/>
  <c r="BO372" i="10"/>
  <c r="BO259" i="10"/>
  <c r="AZ259" i="10"/>
  <c r="BO432" i="10"/>
  <c r="BO376" i="10"/>
  <c r="BO261" i="10"/>
  <c r="BO367" i="10"/>
  <c r="BO172" i="10"/>
  <c r="BO440" i="10"/>
  <c r="BO399" i="10"/>
  <c r="BO18" i="10"/>
  <c r="BO68" i="10"/>
  <c r="AZ68" i="10"/>
  <c r="BO136" i="10"/>
  <c r="BO165" i="10"/>
  <c r="BO105" i="10"/>
  <c r="AZ105" i="10"/>
  <c r="BO312" i="10"/>
  <c r="BO150" i="10"/>
  <c r="AZ150" i="10" s="1"/>
  <c r="BO325" i="10"/>
  <c r="AZ325" i="10" s="1"/>
  <c r="BO477" i="10"/>
  <c r="AZ477" i="10" s="1"/>
  <c r="BO348" i="10"/>
  <c r="AZ348" i="10" s="1"/>
  <c r="BO24" i="10"/>
  <c r="AZ24" i="10" s="1"/>
  <c r="BO431" i="10"/>
  <c r="AZ431" i="10" s="1"/>
  <c r="BO332" i="10"/>
  <c r="BO89" i="10"/>
  <c r="AZ89" i="10"/>
  <c r="BO340" i="10"/>
  <c r="AZ340" i="10"/>
  <c r="BO85" i="10"/>
  <c r="BO15" i="10"/>
  <c r="BO84" i="10"/>
  <c r="BO434" i="10"/>
  <c r="AZ434" i="10" s="1"/>
  <c r="BO313" i="10"/>
  <c r="AZ313" i="10" s="1"/>
  <c r="BO351" i="10"/>
  <c r="BO297" i="10"/>
  <c r="AZ297" i="10"/>
  <c r="BO251" i="10"/>
  <c r="AZ251" i="10"/>
  <c r="BO397" i="10"/>
  <c r="BO14" i="10"/>
  <c r="BO274" i="10"/>
  <c r="AZ274" i="10" s="1"/>
  <c r="BO207" i="10"/>
  <c r="BO146" i="10"/>
  <c r="BO460" i="10"/>
  <c r="BO339" i="10"/>
  <c r="AZ339" i="10"/>
  <c r="BO292" i="10"/>
  <c r="BO324" i="10"/>
  <c r="BO265" i="10"/>
  <c r="AZ265" i="10"/>
  <c r="BO195" i="10"/>
  <c r="BO90" i="10"/>
  <c r="AZ90" i="10" s="1"/>
  <c r="BO78" i="10"/>
  <c r="BO116" i="10"/>
  <c r="BO36" i="10"/>
  <c r="BO385" i="10"/>
  <c r="BO182" i="10"/>
  <c r="BO299" i="10"/>
  <c r="AZ299" i="10"/>
  <c r="BO486" i="10"/>
  <c r="AZ486" i="10"/>
  <c r="BO135" i="10"/>
  <c r="BO222" i="10"/>
  <c r="BO463" i="10"/>
  <c r="AZ463" i="10"/>
  <c r="BO129" i="10"/>
  <c r="BO475" i="10"/>
  <c r="BO94" i="10"/>
  <c r="BO71" i="10"/>
  <c r="AZ71" i="10" s="1"/>
  <c r="BO294" i="10"/>
  <c r="BO429" i="10"/>
  <c r="AZ429" i="10"/>
  <c r="BO190" i="10"/>
  <c r="AZ190" i="10"/>
  <c r="BO122" i="10"/>
  <c r="BO175" i="10"/>
  <c r="AZ175" i="10" s="1"/>
  <c r="BO442" i="10"/>
  <c r="BO327" i="10"/>
  <c r="BO501" i="10"/>
  <c r="AZ501" i="10" s="1"/>
  <c r="BO474" i="10"/>
  <c r="AZ474" i="10" s="1"/>
  <c r="BO243" i="10"/>
  <c r="AZ243" i="10" s="1"/>
  <c r="BO239" i="10"/>
  <c r="AZ239" i="10" s="1"/>
  <c r="BO118" i="10"/>
  <c r="AZ118" i="10" s="1"/>
  <c r="BO306" i="10"/>
  <c r="AZ306" i="10" s="1"/>
  <c r="BO465" i="10"/>
  <c r="AZ465" i="10" s="1"/>
  <c r="BO375" i="10"/>
  <c r="BO487" i="10"/>
  <c r="AZ487" i="10"/>
  <c r="BO250" i="10"/>
  <c r="BO237" i="10"/>
  <c r="AZ237" i="10" s="1"/>
  <c r="BO418" i="10"/>
  <c r="AZ418" i="10" s="1"/>
  <c r="BO235" i="10"/>
  <c r="BO61" i="10"/>
  <c r="BO230" i="10"/>
  <c r="BO373" i="10"/>
  <c r="BO152" i="10"/>
  <c r="BO346" i="10"/>
  <c r="BO57" i="10"/>
  <c r="BO212" i="10"/>
  <c r="AZ212" i="10"/>
  <c r="BO493" i="10"/>
  <c r="BO437" i="10"/>
  <c r="AZ437" i="10" s="1"/>
  <c r="BO45" i="10"/>
  <c r="AZ45" i="10" s="1"/>
  <c r="BO422" i="10"/>
  <c r="BO342" i="10"/>
  <c r="AZ342" i="10"/>
  <c r="BO315" i="10"/>
  <c r="BO223" i="10"/>
  <c r="AZ223" i="10" s="1"/>
  <c r="BO264" i="10"/>
  <c r="BO229" i="10"/>
  <c r="AZ229" i="10"/>
  <c r="BO32" i="10"/>
  <c r="BO450" i="10"/>
  <c r="AZ450" i="10" s="1"/>
  <c r="BO389" i="10"/>
  <c r="BO455" i="10"/>
  <c r="AZ455" i="10"/>
  <c r="BO353" i="10"/>
  <c r="BO453" i="10"/>
  <c r="BO11" i="10"/>
  <c r="AZ11" i="10" s="1"/>
  <c r="BO20" i="10"/>
  <c r="AZ20" i="10"/>
  <c r="BO304" i="10"/>
  <c r="AZ304" i="10"/>
  <c r="BO271" i="10"/>
  <c r="BO215" i="10"/>
  <c r="AZ215" i="10" s="1"/>
  <c r="BO343" i="10"/>
  <c r="AZ343" i="10" s="1"/>
  <c r="BO138" i="10"/>
  <c r="AZ138" i="10" s="1"/>
  <c r="BO350" i="10"/>
  <c r="BO87" i="10"/>
  <c r="AZ87" i="10"/>
  <c r="BO191" i="10"/>
  <c r="AZ191" i="10"/>
  <c r="BO141" i="10"/>
  <c r="BO47" i="10"/>
  <c r="BO127" i="10"/>
  <c r="BO54" i="10"/>
  <c r="BO410" i="10"/>
  <c r="AZ410" i="10"/>
  <c r="BO266" i="10"/>
  <c r="BO60" i="10"/>
  <c r="BO504" i="10"/>
  <c r="AZ504" i="10"/>
  <c r="BO103" i="10"/>
  <c r="AZ103" i="10"/>
  <c r="BO466" i="10"/>
  <c r="AZ466" i="10"/>
  <c r="BO457" i="10"/>
  <c r="AZ457" i="10"/>
  <c r="BO148" i="10"/>
  <c r="BO472" i="10"/>
  <c r="BO176" i="10"/>
  <c r="AZ176" i="10"/>
  <c r="BO423" i="10"/>
  <c r="AZ423" i="10"/>
  <c r="BO139" i="10"/>
  <c r="AZ139" i="10"/>
  <c r="BO98" i="10"/>
  <c r="BO210" i="10"/>
  <c r="BO51" i="10"/>
  <c r="BO381" i="10"/>
  <c r="AZ381" i="10" s="1"/>
  <c r="BO420" i="10"/>
  <c r="AZ420" i="10" s="1"/>
  <c r="BO248" i="10"/>
  <c r="BO221" i="10"/>
  <c r="AZ221" i="10"/>
  <c r="BO361" i="10"/>
  <c r="AZ361" i="10"/>
  <c r="BO108" i="10"/>
  <c r="BO384" i="10"/>
  <c r="AZ384" i="10" s="1"/>
  <c r="BO489" i="10"/>
  <c r="BO316" i="10"/>
  <c r="BO203" i="10"/>
  <c r="AZ203" i="10" s="1"/>
  <c r="BO382" i="10"/>
  <c r="BO56" i="10"/>
  <c r="BO133" i="10"/>
  <c r="AZ133" i="10" s="1"/>
  <c r="BO74" i="10"/>
  <c r="AZ74" i="10" s="1"/>
  <c r="BO436" i="10"/>
  <c r="AZ436" i="10" s="1"/>
  <c r="BO92" i="10"/>
  <c r="BO80" i="10"/>
  <c r="BO97" i="10"/>
  <c r="AZ97" i="10" s="1"/>
  <c r="BO286" i="10"/>
  <c r="BO177" i="10"/>
  <c r="BO88" i="10"/>
  <c r="AZ88" i="10" s="1"/>
  <c r="BO275" i="10"/>
  <c r="BO145" i="10"/>
  <c r="AZ145" i="10"/>
  <c r="BO200" i="10"/>
  <c r="AZ200" i="10"/>
  <c r="BO197" i="10"/>
  <c r="AZ197" i="10"/>
  <c r="BO91" i="10"/>
  <c r="BO438" i="10"/>
  <c r="BO451" i="10"/>
  <c r="AZ451" i="10"/>
  <c r="BO220" i="10"/>
  <c r="BO352" i="10"/>
  <c r="BO417" i="10"/>
  <c r="BO100" i="10"/>
  <c r="BO433" i="10"/>
  <c r="BO253" i="10"/>
  <c r="AZ253" i="10" s="1"/>
  <c r="BO443" i="10"/>
  <c r="BO401" i="10"/>
  <c r="AZ401" i="10"/>
  <c r="BO357" i="10"/>
  <c r="BO355" i="10"/>
  <c r="AZ355" i="10" s="1"/>
  <c r="BO249" i="10"/>
  <c r="AZ249" i="10" s="1"/>
  <c r="BO143" i="10"/>
  <c r="AZ143" i="10" s="1"/>
  <c r="BO101" i="10"/>
  <c r="AZ101" i="10" s="1"/>
  <c r="BO67" i="10"/>
  <c r="AZ67" i="10" s="1"/>
  <c r="BO72" i="10"/>
  <c r="AZ72" i="10" s="1"/>
  <c r="BO66" i="10"/>
  <c r="BO409" i="10"/>
  <c r="AZ409" i="10"/>
  <c r="BO247" i="10"/>
  <c r="AZ247" i="10"/>
  <c r="BO302" i="10"/>
  <c r="BE222" i="10"/>
  <c r="BE323" i="10"/>
  <c r="AZ323" i="10"/>
  <c r="BE336" i="10"/>
  <c r="AZ336" i="10" s="1"/>
  <c r="BE472" i="10"/>
  <c r="BE127" i="10"/>
  <c r="BE328" i="10"/>
  <c r="BE66" i="10"/>
  <c r="BE217" i="10"/>
  <c r="AZ217" i="10" s="1"/>
  <c r="BE440" i="10"/>
  <c r="AZ440" i="10" s="1"/>
  <c r="BE202" i="10"/>
  <c r="AZ202" i="10"/>
  <c r="BE172" i="10"/>
  <c r="BE312" i="10"/>
  <c r="BE388" i="10"/>
  <c r="AZ388" i="10"/>
  <c r="BE391" i="10"/>
  <c r="AZ391" i="10" s="1"/>
  <c r="BE346" i="10"/>
  <c r="BE153" i="10"/>
  <c r="BE170" i="10"/>
  <c r="AZ170" i="10" s="1"/>
  <c r="BE412" i="10"/>
  <c r="BE164" i="10"/>
  <c r="AZ164" i="10" s="1"/>
  <c r="BE156" i="10"/>
  <c r="AZ156" i="10" s="1"/>
  <c r="BE460" i="10"/>
  <c r="AZ460" i="10" s="1"/>
  <c r="BE100" i="10"/>
  <c r="BE417" i="10"/>
  <c r="AZ417" i="10"/>
  <c r="BE51" i="10"/>
  <c r="AZ51" i="10" s="1"/>
  <c r="BE505" i="10"/>
  <c r="AZ505" i="10" s="1"/>
  <c r="BE123" i="10"/>
  <c r="AZ123" i="10" s="1"/>
  <c r="BE44" i="10"/>
  <c r="AZ44" i="10"/>
  <c r="BE365" i="10"/>
  <c r="AZ365" i="10" s="1"/>
  <c r="BE47" i="10"/>
  <c r="AZ47" i="10" s="1"/>
  <c r="BE278" i="10"/>
  <c r="AZ278" i="10" s="1"/>
  <c r="BE220" i="10"/>
  <c r="BE402" i="10"/>
  <c r="AZ402" i="10" s="1"/>
  <c r="BE82" i="10"/>
  <c r="AZ82" i="10" s="1"/>
  <c r="BE267" i="10"/>
  <c r="BE165" i="10"/>
  <c r="AZ165" i="10" s="1"/>
  <c r="BE453" i="10"/>
  <c r="AZ453" i="10" s="1"/>
  <c r="BE86" i="10"/>
  <c r="AZ86" i="10" s="1"/>
  <c r="BE319" i="10"/>
  <c r="AZ319" i="10"/>
  <c r="BE59" i="10"/>
  <c r="AZ59" i="10" s="1"/>
  <c r="BE270" i="10"/>
  <c r="AZ270" i="10" s="1"/>
  <c r="BE446" i="10"/>
  <c r="AZ446" i="10" s="1"/>
  <c r="BE245" i="10"/>
  <c r="AZ245" i="10"/>
  <c r="BE371" i="10"/>
  <c r="AZ371" i="10" s="1"/>
  <c r="BE424" i="10"/>
  <c r="AZ424" i="10" s="1"/>
  <c r="BE141" i="10"/>
  <c r="AZ141" i="10" s="1"/>
  <c r="BE392" i="10"/>
  <c r="AZ392" i="10"/>
  <c r="BE442" i="10"/>
  <c r="AZ442" i="10" s="1"/>
  <c r="BE389" i="10"/>
  <c r="AZ389" i="10" s="1"/>
  <c r="BE406" i="10"/>
  <c r="AZ406" i="10" s="1"/>
  <c r="BE416" i="10"/>
  <c r="AZ416" i="10"/>
  <c r="BE216" i="10"/>
  <c r="AZ216" i="10" s="1"/>
  <c r="BE250" i="10"/>
  <c r="AZ250" i="10" s="1"/>
  <c r="BE332" i="10"/>
  <c r="AZ332" i="10" s="1"/>
  <c r="BE454" i="10"/>
  <c r="BE364" i="10"/>
  <c r="AZ364" i="10" s="1"/>
  <c r="BE22" i="10"/>
  <c r="AZ22" i="10" s="1"/>
  <c r="BE261" i="10"/>
  <c r="BE226" i="10"/>
  <c r="BE152" i="10"/>
  <c r="BE456" i="10"/>
  <c r="AZ456" i="10"/>
  <c r="BE94" i="10"/>
  <c r="AZ94" i="10" s="1"/>
  <c r="BE81" i="10"/>
  <c r="AZ81" i="10" s="1"/>
  <c r="BE349" i="10"/>
  <c r="BE106" i="10"/>
  <c r="AZ106" i="10" s="1"/>
  <c r="BE231" i="10"/>
  <c r="BE61" i="10"/>
  <c r="AZ61" i="10" s="1"/>
  <c r="BE244" i="10"/>
  <c r="AZ244" i="10" s="1"/>
  <c r="BE335" i="10"/>
  <c r="AZ335" i="10" s="1"/>
  <c r="BE230" i="10"/>
  <c r="BE376" i="10"/>
  <c r="AZ376" i="10" s="1"/>
  <c r="BE157" i="10"/>
  <c r="AZ157" i="10" s="1"/>
  <c r="BE413" i="10"/>
  <c r="AZ413" i="10" s="1"/>
  <c r="BE347" i="10"/>
  <c r="AZ347" i="10" s="1"/>
  <c r="BE119" i="10"/>
  <c r="AZ119" i="10" s="1"/>
  <c r="BE219" i="10"/>
  <c r="AZ219" i="10" s="1"/>
  <c r="BE225" i="10"/>
  <c r="AZ225" i="10" s="1"/>
  <c r="BE294" i="10"/>
  <c r="BE309" i="10"/>
  <c r="BE207" i="10"/>
  <c r="AZ207" i="10"/>
  <c r="BE432" i="10"/>
  <c r="AZ432" i="10"/>
  <c r="BE393" i="10"/>
  <c r="AZ393" i="10" s="1"/>
  <c r="BE117" i="10"/>
  <c r="BE422" i="10"/>
  <c r="BE182" i="10"/>
  <c r="AZ182" i="10" s="1"/>
  <c r="BE12" i="10"/>
  <c r="BE438" i="10"/>
  <c r="AZ438" i="10" s="1"/>
  <c r="BE405" i="10"/>
  <c r="BE30" i="10"/>
  <c r="AZ30" i="10" s="1"/>
  <c r="BE448" i="10"/>
  <c r="AZ448" i="10" s="1"/>
  <c r="BE374" i="10"/>
  <c r="AZ374" i="10"/>
  <c r="BE248" i="10"/>
  <c r="AZ248" i="10" s="1"/>
  <c r="BE318" i="10"/>
  <c r="AZ318" i="10" s="1"/>
  <c r="BE445" i="10"/>
  <c r="AZ445" i="10"/>
  <c r="BE271" i="10"/>
  <c r="AZ271" i="10"/>
  <c r="BE46" i="10"/>
  <c r="BE54" i="10"/>
  <c r="AZ54" i="10" s="1"/>
  <c r="BE425" i="10"/>
  <c r="BE372" i="10"/>
  <c r="AZ372" i="10" s="1"/>
  <c r="BE193" i="10"/>
  <c r="AZ193" i="10" s="1"/>
  <c r="BE84" i="10"/>
  <c r="AZ84" i="10"/>
  <c r="BE36" i="10"/>
  <c r="AZ36" i="10" s="1"/>
  <c r="BE116" i="10"/>
  <c r="AZ116" i="10" s="1"/>
  <c r="BE324" i="10"/>
  <c r="BE300" i="10"/>
  <c r="AZ300" i="10" s="1"/>
  <c r="BE502" i="10"/>
  <c r="AZ502" i="10" s="1"/>
  <c r="BE242" i="10"/>
  <c r="AZ242" i="10" s="1"/>
  <c r="BE508" i="10"/>
  <c r="BE91" i="10"/>
  <c r="BE481" i="10"/>
  <c r="AZ481" i="10" s="1"/>
  <c r="BE375" i="10"/>
  <c r="AZ375" i="10" s="1"/>
  <c r="BE469" i="10"/>
  <c r="AZ469" i="10"/>
  <c r="BE395" i="10"/>
  <c r="AZ395" i="10" s="1"/>
  <c r="BE373" i="10"/>
  <c r="AZ373" i="10" s="1"/>
  <c r="BE25" i="10"/>
  <c r="AZ25" i="10" s="1"/>
  <c r="BE286" i="10"/>
  <c r="BE291" i="10"/>
  <c r="AZ291" i="10" s="1"/>
  <c r="BE206" i="10"/>
  <c r="BE255" i="10"/>
  <c r="AZ255" i="10" s="1"/>
  <c r="BE201" i="10"/>
  <c r="AZ201" i="10" s="1"/>
  <c r="BE385" i="10"/>
  <c r="BE136" i="10"/>
  <c r="AZ136" i="10" s="1"/>
  <c r="BE327" i="10"/>
  <c r="AZ327" i="10" s="1"/>
  <c r="BE400" i="10"/>
  <c r="AZ400" i="10"/>
  <c r="BE58" i="10"/>
  <c r="AZ58" i="10" s="1"/>
  <c r="BE194" i="10"/>
  <c r="AZ194" i="10" s="1"/>
  <c r="BE302" i="10"/>
  <c r="BE277" i="10"/>
  <c r="AZ277" i="10" s="1"/>
  <c r="BE331" i="10"/>
  <c r="AZ331" i="10" s="1"/>
  <c r="BE404" i="10"/>
  <c r="AZ404" i="10" s="1"/>
  <c r="BE428" i="10"/>
  <c r="AZ428" i="10"/>
  <c r="BE210" i="10"/>
  <c r="AZ210" i="10" s="1"/>
  <c r="BE177" i="10"/>
  <c r="AZ177" i="10" s="1"/>
  <c r="BE60" i="10"/>
  <c r="BE483" i="10"/>
  <c r="AZ483" i="10" s="1"/>
  <c r="BE408" i="10"/>
  <c r="AZ408" i="10" s="1"/>
  <c r="BE296" i="10"/>
  <c r="BE174" i="10"/>
  <c r="AZ174" i="10" s="1"/>
  <c r="BE493" i="10"/>
  <c r="BE316" i="10"/>
  <c r="AZ316" i="10"/>
  <c r="BE110" i="10"/>
  <c r="AZ110" i="10" s="1"/>
  <c r="BE40" i="10"/>
  <c r="BE10" i="10"/>
  <c r="BE131" i="10"/>
  <c r="AZ131" i="10" s="1"/>
  <c r="BE338" i="10"/>
  <c r="AZ338" i="10" s="1"/>
  <c r="BE214" i="10"/>
  <c r="BE137" i="10"/>
  <c r="AZ137" i="10" s="1"/>
  <c r="BE209" i="10"/>
  <c r="AZ209" i="10" s="1"/>
  <c r="BE185" i="10"/>
  <c r="AZ185" i="10" s="1"/>
  <c r="BE369" i="10"/>
  <c r="AZ369" i="10" s="1"/>
  <c r="BE363" i="10"/>
  <c r="AZ363" i="10" s="1"/>
  <c r="BE263" i="10"/>
  <c r="AZ263" i="10" s="1"/>
  <c r="BE379" i="10"/>
  <c r="AZ379" i="10" s="1"/>
  <c r="BE32" i="10"/>
  <c r="BE489" i="10"/>
  <c r="BE146" i="10"/>
  <c r="AZ146" i="10" s="1"/>
  <c r="AZ214" i="10"/>
  <c r="AZ60" i="10"/>
  <c r="AZ286" i="10"/>
  <c r="AZ324" i="10"/>
  <c r="AZ425" i="10"/>
  <c r="AZ220" i="10"/>
  <c r="AZ66" i="10"/>
  <c r="AZ222" i="10"/>
  <c r="AZ135" i="10"/>
  <c r="AZ18" i="10"/>
  <c r="AZ189" i="10"/>
  <c r="AZ387" i="10"/>
  <c r="AZ64" i="10"/>
  <c r="AZ482" i="10"/>
  <c r="AZ415" i="10"/>
  <c r="AZ493" i="10"/>
  <c r="AZ302" i="10"/>
  <c r="AZ385" i="10"/>
  <c r="AZ91" i="10"/>
  <c r="AZ309" i="10"/>
  <c r="AZ454" i="10"/>
  <c r="AZ412" i="10"/>
  <c r="AZ312" i="10"/>
  <c r="AZ328" i="10"/>
  <c r="AZ56" i="10"/>
  <c r="AZ78" i="10"/>
  <c r="AZ399" i="10"/>
  <c r="AZ303" i="10"/>
  <c r="AZ485" i="10"/>
  <c r="AZ48" i="10"/>
  <c r="AZ508" i="10"/>
  <c r="AZ46" i="10"/>
  <c r="AZ422" i="10"/>
  <c r="AZ294" i="10"/>
  <c r="AZ231" i="10"/>
  <c r="AZ152" i="10"/>
  <c r="AZ172" i="10"/>
  <c r="AZ127" i="10"/>
  <c r="AZ266" i="10"/>
  <c r="AZ122" i="10"/>
  <c r="AZ475" i="10"/>
  <c r="AZ419" i="10"/>
  <c r="AZ359" i="10"/>
  <c r="AZ208" i="10"/>
  <c r="AZ236" i="10"/>
  <c r="AZ49" i="10"/>
  <c r="AZ132" i="10"/>
  <c r="AZ356" i="10"/>
  <c r="AZ489" i="10"/>
  <c r="AZ296" i="10"/>
  <c r="AZ117" i="10"/>
  <c r="AZ226" i="10"/>
  <c r="AZ267" i="10"/>
  <c r="AZ153" i="10"/>
  <c r="AZ472" i="10"/>
  <c r="AZ275" i="10"/>
  <c r="AZ98" i="10"/>
  <c r="AZ195" i="10"/>
  <c r="AZ256" i="10"/>
  <c r="AZ37" i="10"/>
  <c r="AZ435" i="10"/>
  <c r="AZ330" i="10"/>
  <c r="AZ52" i="10"/>
  <c r="AZ488" i="10"/>
  <c r="AZ104" i="10"/>
  <c r="AZ32" i="10"/>
  <c r="AZ206" i="10"/>
  <c r="AZ405" i="10"/>
  <c r="AZ230" i="10"/>
  <c r="AZ349" i="10"/>
  <c r="AZ261" i="10"/>
  <c r="AZ346" i="10"/>
  <c r="AZ433" i="10"/>
  <c r="AZ57" i="10"/>
  <c r="AZ351" i="10"/>
  <c r="AZ367" i="10"/>
  <c r="AZ27" i="10"/>
  <c r="AZ478" i="10"/>
  <c r="AZ341" i="10"/>
  <c r="AZ163" i="10"/>
  <c r="AZ180" i="10"/>
  <c r="AZ159" i="10"/>
  <c r="AZ120" i="10"/>
  <c r="AZ155" i="10"/>
  <c r="AZ279" i="10"/>
  <c r="AZ443" i="10"/>
  <c r="AZ308" i="10"/>
  <c r="AZ73" i="10"/>
  <c r="AZ269" i="10"/>
  <c r="AZ480" i="10"/>
  <c r="AZ205" i="10"/>
  <c r="AZ168" i="10"/>
  <c r="AZ334" i="10"/>
  <c r="AZ283" i="10"/>
  <c r="AZ134" i="10"/>
  <c r="AZ31" i="10"/>
  <c r="AZ53" i="10"/>
  <c r="AZ111" i="10"/>
  <c r="AZ464" i="10"/>
  <c r="AZ241" i="10"/>
  <c r="AZ383" i="10"/>
  <c r="AZ85" i="10"/>
  <c r="AZ102" i="10"/>
  <c r="AZ492" i="10"/>
  <c r="AZ115" i="10"/>
  <c r="AZ21" i="10"/>
  <c r="AZ370" i="10"/>
  <c r="AZ41" i="10"/>
  <c r="AZ128" i="10"/>
  <c r="AZ232" i="10"/>
  <c r="AZ394" i="10"/>
  <c r="AZ235" i="10"/>
  <c r="AZ315" i="10"/>
  <c r="AZ108" i="10"/>
  <c r="AZ92" i="10"/>
  <c r="AZ390" i="10"/>
  <c r="AZ33" i="10"/>
  <c r="AZ498" i="10"/>
  <c r="AZ35" i="10"/>
  <c r="AZ292" i="10"/>
  <c r="AZ344" i="10"/>
  <c r="AZ382" i="10"/>
  <c r="AZ218" i="10"/>
  <c r="AZ76" i="10"/>
  <c r="AZ62" i="10"/>
  <c r="AZ129" i="10"/>
  <c r="AZ366" i="10"/>
  <c r="AZ264" i="10"/>
  <c r="AZ357" i="10"/>
  <c r="AZ350" i="10"/>
  <c r="AZ80" i="10"/>
  <c r="AZ447" i="10"/>
  <c r="AZ55" i="10"/>
  <c r="AZ495" i="10"/>
  <c r="AZ70" i="10"/>
  <c r="AZ499" i="10"/>
  <c r="AZ199" i="10"/>
  <c r="AZ100" i="10"/>
  <c r="AZ353" i="10"/>
  <c r="AZ352" i="10"/>
  <c r="AZ414" i="10"/>
  <c r="AZ461" i="10"/>
  <c r="AZ198" i="10"/>
  <c r="AZ459" i="10"/>
  <c r="AZ29" i="10"/>
  <c r="AZ161" i="10"/>
  <c r="AZ148" i="10"/>
  <c r="AZ99" i="10"/>
  <c r="AZ397" i="10"/>
  <c r="AZ386" i="10"/>
  <c r="AZ288" i="10"/>
  <c r="AZ484" i="10"/>
  <c r="AZ310" i="10"/>
  <c r="U9" i="20"/>
  <c r="U8" i="20"/>
  <c r="CV9" i="10" l="1"/>
  <c r="BH40" i="10"/>
  <c r="BF40" i="10"/>
  <c r="BK40" i="10"/>
  <c r="BL40" i="10"/>
  <c r="BG40" i="10"/>
  <c r="AZ40" i="10" s="1"/>
  <c r="BQ40" i="10"/>
  <c r="BT40" i="10"/>
  <c r="BW40" i="10"/>
  <c r="CG40" i="10"/>
  <c r="BX40" i="10"/>
  <c r="CJ40" i="10"/>
  <c r="CM40" i="10"/>
  <c r="BC40" i="10"/>
  <c r="CC40" i="10"/>
  <c r="CI40" i="10"/>
  <c r="AY9" i="10"/>
  <c r="CU40" i="10"/>
  <c r="AR36" i="16" s="1"/>
  <c r="AW40" i="10"/>
  <c r="AU40" i="10"/>
  <c r="BO40" i="10"/>
  <c r="BV40" i="10"/>
  <c r="CA40" i="10"/>
  <c r="CB40" i="10"/>
  <c r="CK40" i="10"/>
  <c r="CN40" i="10"/>
  <c r="BI40" i="10"/>
  <c r="BY40" i="10"/>
  <c r="CO40" i="10"/>
  <c r="CD40" i="10"/>
  <c r="O3" i="20"/>
  <c r="Q28" i="20" s="1"/>
  <c r="A3" i="20"/>
  <c r="A1" i="20" s="1"/>
  <c r="S7" i="10"/>
  <c r="R7" i="10"/>
  <c r="O7" i="10"/>
  <c r="K7" i="10"/>
  <c r="I7" i="10"/>
  <c r="J7" i="10"/>
  <c r="AV9" i="10"/>
  <c r="AZ10" i="10"/>
  <c r="CS7" i="10"/>
  <c r="AW9" i="10"/>
  <c r="AR7" i="16"/>
  <c r="BH12" i="10"/>
  <c r="BK12" i="10"/>
  <c r="BP12" i="10"/>
  <c r="BG12" i="10"/>
  <c r="BQ12" i="10"/>
  <c r="BB12" i="10"/>
  <c r="BT12" i="10"/>
  <c r="CC12" i="10"/>
  <c r="AR8" i="16"/>
  <c r="BM12" i="10"/>
  <c r="BZ12" i="10"/>
  <c r="CM12" i="10"/>
  <c r="BC12" i="10"/>
  <c r="CI12" i="10"/>
  <c r="CL12" i="10"/>
  <c r="CK12" i="10"/>
  <c r="CE12" i="10"/>
  <c r="CO12" i="10"/>
  <c r="CD12" i="10"/>
  <c r="CH12" i="10"/>
  <c r="CX12" i="10"/>
  <c r="CX9" i="10" s="1"/>
  <c r="CW12" i="10"/>
  <c r="CW9" i="10" s="1"/>
  <c r="AU12" i="10"/>
  <c r="AZ13" i="10"/>
  <c r="AZ14" i="10"/>
  <c r="N7" i="10"/>
  <c r="AZ15" i="10"/>
  <c r="AR11" i="16"/>
  <c r="AZ16" i="10"/>
  <c r="AZ17" i="10"/>
  <c r="CP9" i="10"/>
  <c r="Q37" i="20"/>
  <c r="Q24" i="20"/>
  <c r="Q34" i="20"/>
  <c r="Q11" i="20"/>
  <c r="Q22" i="20"/>
  <c r="Q42" i="20"/>
  <c r="Q6" i="20"/>
  <c r="Q30" i="20"/>
  <c r="Q36" i="20"/>
  <c r="Q47" i="20"/>
  <c r="Q19" i="20"/>
  <c r="Q31" i="20"/>
  <c r="Q44" i="20"/>
  <c r="Q14" i="20"/>
  <c r="Q52" i="20"/>
  <c r="Q48" i="20"/>
  <c r="Q38" i="20"/>
  <c r="Q45" i="20"/>
  <c r="Q10" i="20"/>
  <c r="Q53" i="20"/>
  <c r="Q26" i="20"/>
  <c r="Q49" i="20"/>
  <c r="Q54" i="20"/>
  <c r="Q25" i="20"/>
  <c r="Q51" i="20"/>
  <c r="X6" i="10"/>
  <c r="Q40" i="20"/>
  <c r="Q9" i="20"/>
  <c r="Q41" i="20"/>
  <c r="Q18" i="20"/>
  <c r="Q13" i="20"/>
  <c r="Q33" i="20"/>
  <c r="Q29" i="20"/>
  <c r="Q32" i="20"/>
  <c r="Q46" i="20"/>
  <c r="Q8" i="20"/>
  <c r="Q16" i="20"/>
  <c r="Q21" i="20"/>
  <c r="Q35" i="20"/>
  <c r="Q15" i="20"/>
  <c r="Q5" i="20"/>
  <c r="Q50" i="20"/>
  <c r="Q39" i="20"/>
  <c r="Q7" i="20"/>
  <c r="Q23" i="20"/>
  <c r="Q27" i="20"/>
  <c r="Q43" i="20"/>
  <c r="Q12" i="20"/>
  <c r="Q20" i="20"/>
  <c r="Q17" i="20"/>
  <c r="AR19" i="16"/>
  <c r="AR25" i="16"/>
  <c r="AR27" i="16"/>
  <c r="AR28" i="16"/>
  <c r="AR65" i="16"/>
  <c r="AR67" i="16"/>
  <c r="AR68" i="16"/>
  <c r="AR69" i="16"/>
  <c r="AR83" i="16"/>
  <c r="AR87" i="16"/>
  <c r="AR90" i="16"/>
  <c r="AR95" i="16"/>
  <c r="AR98" i="16"/>
  <c r="AR99" i="16"/>
  <c r="AR103" i="16"/>
  <c r="AR105" i="16"/>
  <c r="AR110" i="16"/>
  <c r="AR113" i="16"/>
  <c r="AR142" i="16"/>
  <c r="AR159" i="16"/>
  <c r="AR221" i="16"/>
  <c r="AR230" i="16"/>
  <c r="AR231" i="16"/>
  <c r="AR233" i="16"/>
  <c r="AR277" i="16"/>
  <c r="AR287" i="16"/>
  <c r="AR309" i="16"/>
  <c r="AR323" i="16"/>
  <c r="AR337" i="16"/>
  <c r="AR345" i="16"/>
  <c r="AR346" i="16"/>
  <c r="AR347" i="16"/>
  <c r="AR351" i="16"/>
  <c r="AR353" i="16"/>
  <c r="AR376" i="16"/>
  <c r="AR400" i="16"/>
  <c r="AR474" i="16"/>
  <c r="AR478" i="16"/>
  <c r="AR497" i="16"/>
  <c r="AR498" i="16"/>
  <c r="AR499" i="16"/>
  <c r="A233" i="16"/>
  <c r="A4" i="18"/>
  <c r="C2" i="10"/>
  <c r="A2" i="18"/>
  <c r="D3" i="16"/>
  <c r="AZ500" i="10"/>
  <c r="AZ378" i="10"/>
  <c r="AU9" i="10" l="1"/>
  <c r="C2" i="20"/>
  <c r="A2" i="10"/>
  <c r="GF1" i="16" s="1"/>
  <c r="AZ12" i="10"/>
  <c r="AZ9" i="10" s="1"/>
  <c r="W6" i="10"/>
  <c r="A4" i="10"/>
  <c r="A1" i="10" l="1"/>
  <c r="A3" i="16" s="1"/>
  <c r="B2" i="16" s="1"/>
  <c r="C8" i="10"/>
  <c r="F12" i="13"/>
  <c r="B13" i="13" s="1"/>
  <c r="A1" i="16" s="1"/>
  <c r="M1" i="16" s="1"/>
  <c r="H10" i="13" l="1"/>
</calcChain>
</file>

<file path=xl/sharedStrings.xml><?xml version="1.0" encoding="utf-8"?>
<sst xmlns="http://schemas.openxmlformats.org/spreadsheetml/2006/main" count="720" uniqueCount="439">
  <si>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</si>
  <si>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</si>
  <si>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</si>
  <si>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</si>
  <si>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</si>
  <si>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</si>
  <si>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</si>
  <si>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</si>
  <si>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</si>
  <si>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</si>
  <si>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</si>
  <si>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</si>
  <si>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</si>
  <si>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</si>
  <si>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</si>
  <si>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</si>
  <si>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</si>
  <si>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</si>
  <si>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</si>
  <si>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</si>
  <si>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</si>
  <si>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</si>
  <si>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</si>
  <si>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</si>
  <si>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</si>
  <si>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</si>
  <si>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</si>
  <si>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</si>
  <si>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</si>
  <si>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</si>
  <si>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</si>
  <si>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</si>
  <si>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</si>
  <si>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</si>
  <si>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</si>
  <si>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</si>
  <si>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</si>
  <si>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</si>
  <si>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</si>
  <si>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</si>
  <si>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</si>
  <si>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</si>
  <si>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</si>
  <si>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</si>
  <si>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</si>
  <si>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</si>
  <si>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</si>
  <si>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</si>
  <si>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</si>
  <si>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</si>
  <si>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</si>
  <si>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</si>
  <si>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</si>
  <si>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</si>
  <si>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</si>
  <si>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</si>
  <si>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</si>
  <si>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</si>
  <si>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</si>
  <si>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</si>
  <si>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</si>
  <si>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</si>
  <si>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</si>
  <si>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</si>
  <si>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</si>
  <si>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</si>
  <si>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</si>
  <si>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</si>
  <si>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</si>
  <si>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</si>
  <si>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</si>
  <si>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</si>
  <si>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</si>
  <si>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</si>
  <si>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</si>
  <si>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</si>
  <si>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</si>
  <si>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</si>
  <si>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</si>
  <si>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</si>
  <si>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</si>
  <si>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</si>
  <si>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</si>
  <si>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</si>
  <si>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</si>
  <si>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</si>
  <si>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</si>
  <si>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</si>
  <si>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</si>
  <si>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</si>
  <si>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</si>
  <si>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</si>
  <si>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</si>
  <si>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</si>
  <si>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</si>
  <si>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</si>
  <si>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</si>
  <si>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</si>
  <si>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</si>
  <si>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</si>
  <si>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</si>
  <si>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</si>
  <si>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</si>
  <si>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</si>
  <si>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</si>
  <si>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</si>
  <si>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</si>
  <si>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</si>
  <si>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</si>
  <si>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</si>
  <si>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</si>
  <si>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</si>
  <si>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</si>
  <si>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</si>
  <si>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</si>
  <si>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</si>
  <si>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</si>
  <si>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</si>
  <si>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</si>
  <si>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</si>
  <si>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</si>
  <si>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</si>
  <si>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</si>
  <si>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</si>
  <si>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</si>
  <si>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</si>
  <si>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</si>
  <si>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</si>
  <si>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</si>
  <si>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</si>
  <si>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</si>
  <si>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</si>
  <si>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</si>
  <si>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</si>
  <si>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</si>
  <si>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</si>
  <si>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</si>
  <si>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</si>
  <si>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</si>
  <si>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</si>
  <si>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</si>
  <si>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</si>
  <si>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</si>
  <si>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</si>
  <si>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</si>
  <si>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</si>
  <si>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</si>
  <si>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</si>
  <si>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</si>
  <si>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</si>
  <si>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</si>
  <si>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</si>
  <si>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</si>
  <si>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</si>
  <si>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</si>
  <si>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</si>
  <si>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</si>
  <si>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</si>
  <si>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</si>
  <si>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</si>
  <si>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</si>
  <si>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</si>
  <si>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</si>
  <si>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</si>
  <si>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</si>
  <si>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</si>
  <si>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</si>
  <si>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</si>
  <si>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</si>
  <si>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</si>
  <si>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</si>
  <si>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</si>
  <si>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</si>
  <si>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</si>
  <si>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</si>
  <si>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</si>
  <si>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</si>
  <si>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</si>
  <si>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</si>
  <si>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</si>
  <si>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</si>
  <si>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</si>
  <si>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</si>
  <si>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</si>
  <si>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</si>
  <si>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</si>
  <si>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</si>
  <si>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</si>
  <si>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</si>
  <si>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</si>
  <si>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</si>
  <si>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</si>
  <si>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</si>
  <si>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</si>
  <si>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</si>
  <si>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</si>
  <si>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</si>
  <si>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</si>
  <si>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</si>
  <si>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</si>
  <si>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</si>
  <si>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</si>
  <si>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</si>
  <si>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</si>
  <si>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</si>
  <si>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</si>
  <si>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</si>
  <si>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</si>
  <si>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</si>
  <si>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</si>
  <si>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</si>
  <si>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</si>
  <si>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</si>
  <si>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</si>
  <si>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</si>
  <si>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</si>
  <si>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</si>
  <si>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</si>
  <si>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</si>
  <si>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</si>
  <si>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</si>
  <si>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</si>
  <si>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</si>
  <si>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</si>
  <si>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</si>
  <si>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</si>
  <si>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</si>
  <si>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</si>
  <si>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</si>
  <si>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</si>
  <si>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</si>
  <si>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</si>
  <si>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</si>
  <si>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</si>
  <si>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</si>
  <si>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</si>
  <si>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</si>
  <si>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</si>
  <si>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</si>
  <si>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</si>
  <si>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</si>
  <si>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</si>
  <si>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</si>
  <si>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</si>
  <si>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</si>
  <si>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</si>
  <si>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</si>
  <si>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</si>
  <si>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</si>
  <si>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</si>
  <si>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</si>
  <si>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</si>
  <si>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</si>
  <si>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</si>
  <si>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</si>
  <si>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</si>
  <si>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</si>
  <si>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</si>
  <si>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</si>
  <si>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</si>
  <si>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</si>
  <si>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</si>
  <si>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</si>
  <si>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</si>
  <si>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</si>
  <si>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</si>
  <si>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</si>
  <si>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</si>
  <si>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</si>
  <si>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</si>
  <si>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</si>
  <si>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</si>
  <si>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</si>
  <si>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</si>
  <si>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</si>
  <si>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</si>
  <si>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</si>
  <si>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</si>
  <si>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</si>
  <si>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</si>
  <si>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</si>
  <si>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</si>
  <si>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</si>
  <si>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</si>
  <si>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</si>
  <si>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</si>
  <si>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</si>
  <si>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</si>
  <si>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</si>
  <si>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</si>
  <si>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</si>
  <si>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</si>
  <si>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</si>
  <si>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</si>
  <si>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</si>
  <si>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</si>
  <si>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</si>
  <si>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</si>
  <si>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</si>
  <si>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</si>
  <si>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</si>
  <si>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</si>
  <si>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</si>
  <si>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</si>
  <si>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is8.1</t>
  </si>
  <si>
    <t>1.2.3.1.1.3</t>
  </si>
  <si>
    <t>Андреев И.Л.,Ляшенко Л.М.,Амосова И.В.,Артасов И.А.,Федоров И.Н История России конец XVII - XVIII век 8 класс ООО "ДРОФА"</t>
  </si>
  <si>
    <t>is8.1 Андреев И.Л.,Ляшенко Л.М.,Амосова И.В.,Артасов И.А.,Федоров И.Н История России конец XVII - XVIII век 8 класс ООО "ДРОФА"</t>
  </si>
  <si>
    <t>is8.2</t>
  </si>
  <si>
    <t>1.2.3.1.2.3</t>
  </si>
  <si>
    <t>Арсентьев Н.М.,Данилов А.А.,Курукин И.В. и др./Под ред. Торкунова А.В. История России (в 2 частях) 8 класс АО "Издательство "Просвещение"</t>
  </si>
  <si>
    <t>is8.2 Арсентьев Н.М.,Данилов А.А.,Курукин И.В. и др./Под ред. Торкунова А.В. История России (в 2 частях) 8 класс АО "Издательство "Просвещение"</t>
  </si>
  <si>
    <t>is8.3</t>
  </si>
  <si>
    <t>1.2.3.1.3.3</t>
  </si>
  <si>
    <t>Захаров В.Н.,Пчелов Е.В./Под ред. Петрова Ю.А История России. XVIII век. 8 класс ООО "Русское слово-учебник"</t>
  </si>
  <si>
    <t>is8.3 Захаров В.Н.,Пчелов Е.В./Под ред. Петрова Ю.А История России. XVIII век. 8 класс ООО "Русское слово-учебник"</t>
  </si>
  <si>
    <t>is8.4</t>
  </si>
  <si>
    <t>1.2.3.1.4.3</t>
  </si>
  <si>
    <t>Баранов П.А.,Вовина В.Г.;под общ. ред. Тишкова В.А. История России 8 класс ООО Издательский центр "ВЕНТАНА-ГРАФ"</t>
  </si>
  <si>
    <t>is8.4 Баранов П.А.,Вовина В.Г.;под общ. ред. Тишкова В.А. История России 8 класс ООО Издательский центр "ВЕНТАНА-ГРАФ"</t>
  </si>
  <si>
    <t>is8.5</t>
  </si>
  <si>
    <t>1.2.3.1.5.3</t>
  </si>
  <si>
    <t>Андреев И.Л.,Ляшенко Л.М.,Амосова И.В. и др. История России: конец XVII - XVIII в. 8 класс ООО "ДРОФА"</t>
  </si>
  <si>
    <t>is8.5 Андреев И.Л.,Ляшенко Л.М.,Амосова И.В. и др. История России: конец XVII - XVIII в. 8 класс ООО "ДРОФА"</t>
  </si>
  <si>
    <t>is8.6</t>
  </si>
  <si>
    <t>1.2.3.2.1.4</t>
  </si>
  <si>
    <t>Юдовская А.Я.,Баранов П.А.,Ванюшкина Л.М. и др./Под ред. Искендерова А.А. Всеобщая история. История Нового времени 8 класс АО "Издательство "Просвещение"</t>
  </si>
  <si>
    <t>is8.6 Юдовская А.Я.,Баранов П.А.,Ванюшкина Л.М. и др./Под ред. Искендерова А.А. Всеобщая история. История Нового времени 8 класс АО "Издательство "Просвещение"</t>
  </si>
  <si>
    <t>is8.7</t>
  </si>
  <si>
    <t>1.2.3.2.2.4</t>
  </si>
  <si>
    <t>Загладин Н.В., Белоусов Л.С., Пименова Л.А. Под ред. Карпова С.П. Всеобщая история. История Нового времени. XVIII век 8 класс ООО "Русское слово-учебник"</t>
  </si>
  <si>
    <t>is8.7 Загладин Н.В., Белоусов Л.С., Пименова Л.А. Под ред. Карпова С.П. Всеобщая история. История Нового времени. XVIII век 8 класс ООО "Русское слово-учебник"</t>
  </si>
  <si>
    <t>is8.8</t>
  </si>
  <si>
    <t>1.2.3.2.3.4</t>
  </si>
  <si>
    <t>Бовыкин Д.Ю.,Ведюшкин В.А. Всеобщая история. Новое время 8 класс АО "Издательство "Просвещение"</t>
  </si>
  <si>
    <t>is8.8 Бовыкин Д.Ю.,Ведюшкин В.А. Всеобщая история. Новое время 8 класс АО "Издательство "Просвещение"</t>
  </si>
  <si>
    <t>is8.9</t>
  </si>
  <si>
    <t xml:space="preserve">Лазукова Н.Н., Журавлева О.Н./Под ред. Ганелина Р.Ш. История России  8 класс  ВЕНТАНА-ГРАФ </t>
  </si>
  <si>
    <t xml:space="preserve">is8.9 Лазукова Н.Н., Журавлева О.Н./Под ред. Ганелина Р.Ш. История России  8 класс  ВЕНТАНА-ГРАФ </t>
  </si>
  <si>
    <t>is8.10</t>
  </si>
  <si>
    <t xml:space="preserve">Юдовская А.Я., Баранов П.А., Ванюшкина Л.М. Всеобщая история. История Нового времени. 1800 - 1900  8 класс  Просвещение </t>
  </si>
  <si>
    <t xml:space="preserve">is8.10 Юдовская А.Я., Баранов П.А., Ванюшкина Л.М. Всеобщая история. История Нового времени. 1800 - 1900  8 класс  Просвещение </t>
  </si>
  <si>
    <t>is8.11</t>
  </si>
  <si>
    <t xml:space="preserve">Намазова А.С., Захарова Е.Н. Всеобщая история. История Нового времени  8 класс  Мнемозина </t>
  </si>
  <si>
    <t xml:space="preserve">is8.11 Намазова А.С., Захарова Е.Н. Всеобщая история. История Нового времени  8 класс  Мнемозина </t>
  </si>
  <si>
    <t>is8.12</t>
  </si>
  <si>
    <t xml:space="preserve">Ионов И.Н., Гогиберидзе Г.М.,Захарова Е.Н. История России  8 класс  Мнемозина </t>
  </si>
  <si>
    <t xml:space="preserve">is8.12 Ионов И.Н., Гогиберидзе Г.М.,Захарова Е.Н. История России  8 класс  Мнемозина </t>
  </si>
  <si>
    <t>is8.13</t>
  </si>
  <si>
    <t xml:space="preserve">Ляшенко Л.М. История России  8 класс  Мнемозина </t>
  </si>
  <si>
    <t xml:space="preserve">is8.13 Ляшенко Л.М. История России  8 класс  Мнемозина </t>
  </si>
  <si>
    <t>is8.14</t>
  </si>
  <si>
    <t xml:space="preserve">Данилов А.А. История. Россия в XIX веке  8 класс  Просвещение </t>
  </si>
  <si>
    <t xml:space="preserve">is8.14 Данилов А.А. История. Россия в XIX веке  8 класс  Просвещение </t>
  </si>
  <si>
    <t>is8.15</t>
  </si>
  <si>
    <t xml:space="preserve">Данилов А.А., Косулина Л.Г. История России  8 класс  Просвещение </t>
  </si>
  <si>
    <t xml:space="preserve">is8.15 Данилов А.А., Косулина Л.Г. История России  8 класс  Просвещение </t>
  </si>
  <si>
    <t>is8.16</t>
  </si>
  <si>
    <t xml:space="preserve">Данилов Д.Д., Кузнецов А.В., Кузнецова С.С. и др. Всеобщаяистория. История Нового времени  8 класс  Баласс </t>
  </si>
  <si>
    <t xml:space="preserve">is8.16 Данилов Д.Д., Кузнецов А.В., Кузнецова С.С. и др. Всеобщаяистория. История Нового времени  8 класс  Баласс </t>
  </si>
  <si>
    <t>is8.17</t>
  </si>
  <si>
    <t xml:space="preserve">Данилов Д.Д., Клоков В.А., Кузнецова С.С. и др. История России. XIX - начало XX века  8 класс  Баласс </t>
  </si>
  <si>
    <t xml:space="preserve">is8.17 Данилов Д.Д., Клоков В.А., Кузнецова С.С. и др. История России. XIX - начало XX века  8 класс  Баласс </t>
  </si>
  <si>
    <t>is8.18</t>
  </si>
  <si>
    <t xml:space="preserve">Киселев А.Ф., Попов В.П. История России  8 класс  Дрофа </t>
  </si>
  <si>
    <t xml:space="preserve">is8.18 Киселев А.Ф., Попов В.П. История России  8 класс  Дрофа </t>
  </si>
  <si>
    <t>is8.19</t>
  </si>
  <si>
    <t xml:space="preserve">Бурин С.Н., Митрофанов А.А., Пономарев М.В. Всеобщая история. История Нового времени  8 класс  Дрофа </t>
  </si>
  <si>
    <t xml:space="preserve">is8.19 Бурин С.Н., Митрофанов А.А., Пономарев М.В. Всеобщая история. История Нового времени  8 класс  Дрофа </t>
  </si>
  <si>
    <t>is8.20</t>
  </si>
  <si>
    <t xml:space="preserve">Лубченков Ю.Н., Михайлов В.В.История России  8 класс  Мнемозина </t>
  </si>
  <si>
    <t xml:space="preserve">is8.20 Лубченков Ю.Н., Михайлов В.В.История России  8 класс  Мнемозина </t>
  </si>
  <si>
    <t>is8.21</t>
  </si>
  <si>
    <t xml:space="preserve">Носков В.В., Андреевская Т.П.Всеобщая история  8 класс  ВЕНТАНА-ГРАФ </t>
  </si>
  <si>
    <t xml:space="preserve">is8.21 Носков В.В., Андреевская Т.П.Всеобщая история  8 класс  ВЕНТАНА-ГРАФ </t>
  </si>
  <si>
    <t>is8.22</t>
  </si>
  <si>
    <t xml:space="preserve">Загладин Н.В. Всеобщая история. История Нового времени  8 класс  Русское слово </t>
  </si>
  <si>
    <t xml:space="preserve">is8.22 Загладин Н.В. Всеобщая история. История Нового времени  8 класс  Русское слово </t>
  </si>
  <si>
    <t>is8.23</t>
  </si>
  <si>
    <t xml:space="preserve">Сахаров А.Н., Боханов А.Н. История России. XIX век  8 класс  Русское слово </t>
  </si>
  <si>
    <t xml:space="preserve">is8.23 Сахаров А.Н., Боханов А.Н. История России. XIX век  8 класс  Русское слово </t>
  </si>
  <si>
    <t>is8.24</t>
  </si>
  <si>
    <t xml:space="preserve">Левандовский А.А./Под ред. Сахарова А.Н. История России  8 класс  Просвещение </t>
  </si>
  <si>
    <t xml:space="preserve">is8.24 Левандовский А.А./Под ред. Сахарова А.Н. История России  8 класс  Просвещение </t>
  </si>
  <si>
    <t>is8.25</t>
  </si>
  <si>
    <t xml:space="preserve">Медяков А.С., Бовыкин Д.Ю. История. Новое время. Конец XVIII - XIX век  8 класс  Просвещение </t>
  </si>
  <si>
    <t xml:space="preserve">is8.25 Медяков А.С., Бовыкин Д.Ю. История. Новое время. Конец XVIII - XIX век  8 класс  Просвещение </t>
  </si>
  <si>
    <t>is8.26</t>
  </si>
  <si>
    <t xml:space="preserve">Ревякин А.В./Под ред. Чубарьяна А.О. Всеобщая история. История Нового времени. 1800 - 1900  8 класс  Просвещение </t>
  </si>
  <si>
    <t xml:space="preserve">is8.26 Ревякин А.В./Под ред. Чубарьяна А.О. Всеобщая история. История Нового времени. 1800 - 1900  8 класс  Просвещение </t>
  </si>
  <si>
    <t>is8.27</t>
  </si>
  <si>
    <t xml:space="preserve">Ляшенко Л.М. История России  8 класс  Дрофа </t>
  </si>
  <si>
    <t xml:space="preserve">is8.27 Ляшенко Л.М. История России  8 класс  Дрофа </t>
  </si>
  <si>
    <t>is8.28</t>
  </si>
  <si>
    <t xml:space="preserve">Юдовская А.Я., Баранов П.А., Ванюшкина Л.М. Всеобщая история. История Нового времени  8 класс  Просвещение </t>
  </si>
  <si>
    <t xml:space="preserve">is8.28 Юдовская А.Я., Баранов П.А., Ванюшкина Л.М. Всеобщая история. История Нового времени  8 класс  Просвещение </t>
  </si>
  <si>
    <t>is8.29</t>
  </si>
  <si>
    <t xml:space="preserve">Ионов И.Н., Захарова Е.Н./Подред. Данилевского И.Н. История России  8 класс  Мнемозина </t>
  </si>
  <si>
    <t xml:space="preserve">is8.29 Ионов И.Н., Захарова Е.Н./Подред. Данилевского И.Н. История России  8 класс  Мнемозина </t>
  </si>
  <si>
    <t>is8.30</t>
  </si>
  <si>
    <t xml:space="preserve">Данилов Д.Д., Клоков В.А., Кузнецова С.С. и др. История России (XIX - начало XX века) 8 класс  Баласс </t>
  </si>
  <si>
    <t xml:space="preserve">is8.30 Данилов Д.Д., Клоков В.А., Кузнецова С.С. и др. История России (XIX - начало XX века) 8 класс  Баласс </t>
  </si>
  <si>
    <t>is8.31</t>
  </si>
  <si>
    <t xml:space="preserve">Данилов А.А. История  8 класс  Просвещение </t>
  </si>
  <si>
    <t xml:space="preserve">is8.31 Данилов А.А. История  8 класс  Просвещение </t>
  </si>
  <si>
    <t>is8.32</t>
  </si>
  <si>
    <t xml:space="preserve">Ведюшкин В.А., Бурин С.Н. Всеобщая история. История Нового времени  8 класс  Дрофа </t>
  </si>
  <si>
    <t xml:space="preserve">is8.32 Ведюшкин В.А., Бурин С.Н. Всеобщая история. История Нового времени  8 класс  Дрофа </t>
  </si>
  <si>
    <t>is8.33</t>
  </si>
  <si>
    <t xml:space="preserve">Носков В.В., Андреевская Т.П. Всеобщая история  8 класс  ВЕНТАНА-ГРАФ </t>
  </si>
  <si>
    <t xml:space="preserve">is8.33 Носков В.В., Андреевская Т.П. Всеобщая история  8 класс  ВЕНТАНА-ГРАФ </t>
  </si>
  <si>
    <t>is8.34</t>
  </si>
  <si>
    <t xml:space="preserve">Перевезенцев С.В., Перевезенцева Т.В. История России  8 класс  Русское слово </t>
  </si>
  <si>
    <t xml:space="preserve">is8.34 Перевезенцев С.В., Перевезенцева Т.В. История России  8 класс  Русское слово </t>
  </si>
  <si>
    <t>is8.35</t>
  </si>
  <si>
    <t xml:space="preserve">Сахаров А.Н., Боханов А.Н. История России  8 класс  Русское слово </t>
  </si>
  <si>
    <t xml:space="preserve">is8.35 Сахаров А.Н., Боханов А.Н. История России  8 класс  Русское слово </t>
  </si>
  <si>
    <t>is8.36</t>
  </si>
  <si>
    <t xml:space="preserve">Ревякин А.В./Под ред. Чубарьяна А.О. Всеобщая история. История Нового времени  8 класс  Просвещение </t>
  </si>
  <si>
    <t xml:space="preserve">is8.36 Ревякин А.В./Под ред. Чубарьяна А.О. Всеобщая история. История Нового времени  8 класс  Просвещение </t>
  </si>
  <si>
    <t>is8.37</t>
  </si>
  <si>
    <t xml:space="preserve">Антонова Т.С., Левандовский А.А., Олейников Д.И. и др. История России: XIX век  8 класс  Клио Софт </t>
  </si>
  <si>
    <t xml:space="preserve">is8.37 Антонова Т.С., Левандовский А.А., Олейников Д.И. и др. История России: XIX век  8 класс  Клио Софт </t>
  </si>
  <si>
    <t>is8.38</t>
  </si>
  <si>
    <t xml:space="preserve">Данилов А.А., Косулина Л.Г. История  8 класс  Просвещение </t>
  </si>
  <si>
    <t xml:space="preserve">is8.38 Данилов А.А., Косулина Л.Г. История  8 класс  Просвещение </t>
  </si>
  <si>
    <t>is8.39</t>
  </si>
  <si>
    <t xml:space="preserve">Зырянов П.Н. История России  8 класс  Дрофа </t>
  </si>
  <si>
    <t xml:space="preserve">is8.39 Зырянов П.Н. История России  8 класс  Дрофа </t>
  </si>
  <si>
    <t>is8.40</t>
  </si>
  <si>
    <t xml:space="preserve">Кацва Л.А. История России  8 класс  Просвещение </t>
  </si>
  <si>
    <t xml:space="preserve">is8.40 Кацва Л.А. История России  8 класс  Просвещение </t>
  </si>
  <si>
    <t>is8.41</t>
  </si>
  <si>
    <t>другое</t>
  </si>
  <si>
    <t>is8.41 другое</t>
  </si>
  <si>
    <t>9032187vpr</t>
  </si>
  <si>
    <t>sch056361</t>
  </si>
  <si>
    <t>История России (в 2 частях) 8 класс АО "Издательство "Просвещение"</t>
  </si>
  <si>
    <t xml:space="preserve">/Под ред. Торкунова А.В. История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</si>
</sst>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9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opLeftCell="A32" workbookViewId="0">
      <selection sqref="A1:B1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69" t="s">
        <v>275</v>
      </c>
      <c r="B1" s="170"/>
    </row>
    <row r="2" spans="1:3" s="49" customFormat="1" ht="54.75" customHeight="1" x14ac:dyDescent="0.25">
      <c r="A2" s="171" t="str">
        <f>служ!B10&amp;"
"&amp;служ!B11</f>
        <v>Проверочная работа по истории
8 класс</v>
      </c>
      <c r="B2" s="171"/>
    </row>
    <row r="3" spans="1:3" s="49" customFormat="1" ht="22.2" customHeight="1" x14ac:dyDescent="0.25">
      <c r="A3" s="49" t="s">
        <v>158</v>
      </c>
      <c r="B3" s="50" t="s">
        <v>186</v>
      </c>
      <c r="C3" s="51"/>
    </row>
    <row r="4" spans="1:3" ht="52.5" customHeight="1" x14ac:dyDescent="0.25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8 класс</v>
      </c>
      <c r="B4" s="166"/>
      <c r="C4" s="52"/>
    </row>
    <row r="5" spans="1:3" ht="33" customHeight="1" x14ac:dyDescent="0.25">
      <c r="A5" s="166" t="s">
        <v>184</v>
      </c>
      <c r="B5" s="166"/>
      <c r="C5" s="52"/>
    </row>
    <row r="6" spans="1:3" ht="30.75" customHeight="1" x14ac:dyDescent="0.25">
      <c r="A6" s="166" t="s">
        <v>96</v>
      </c>
      <c r="B6" s="166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276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212</v>
      </c>
      <c r="C13" s="58"/>
    </row>
    <row r="14" spans="1:3" s="49" customFormat="1" ht="42.6" x14ac:dyDescent="0.25">
      <c r="A14" s="55" t="s">
        <v>106</v>
      </c>
      <c r="B14" s="85" t="s">
        <v>271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67"/>
      <c r="D19" s="168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78.95" customHeight="1" x14ac:dyDescent="0.25">
      <c r="A21" s="60" t="s">
        <v>117</v>
      </c>
      <c r="B21" s="90" t="s">
        <v>277</v>
      </c>
      <c r="C21" s="51"/>
    </row>
    <row r="22" spans="1:4" s="49" customFormat="1" ht="110.4" x14ac:dyDescent="0.25">
      <c r="A22" s="60" t="s">
        <v>118</v>
      </c>
      <c r="B22" s="85" t="s">
        <v>213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190</v>
      </c>
      <c r="C28" s="51"/>
    </row>
    <row r="29" spans="1:4" s="49" customFormat="1" ht="69" x14ac:dyDescent="0.25">
      <c r="A29" s="60" t="s">
        <v>170</v>
      </c>
      <c r="B29" s="85" t="s">
        <v>174</v>
      </c>
      <c r="C29" s="51"/>
    </row>
    <row r="30" spans="1:4" ht="44.4" customHeight="1" x14ac:dyDescent="0.25">
      <c r="A30" s="60" t="s">
        <v>128</v>
      </c>
      <c r="B30" s="85" t="s">
        <v>288</v>
      </c>
    </row>
    <row r="31" spans="1:4" s="49" customFormat="1" ht="41.4" x14ac:dyDescent="0.25">
      <c r="A31" s="60" t="s">
        <v>189</v>
      </c>
      <c r="B31" s="85" t="s">
        <v>171</v>
      </c>
      <c r="C31" s="51"/>
    </row>
    <row r="32" spans="1:4" s="49" customFormat="1" ht="17.399999999999999" x14ac:dyDescent="0.25">
      <c r="A32" s="59" t="s">
        <v>191</v>
      </c>
      <c r="B32" s="85"/>
      <c r="C32" s="51"/>
    </row>
    <row r="33" spans="1:3" s="49" customFormat="1" ht="17.25" customHeight="1" x14ac:dyDescent="0.25">
      <c r="A33" s="86" t="s">
        <v>175</v>
      </c>
      <c r="B33" s="96" t="s">
        <v>192</v>
      </c>
      <c r="C33" s="51"/>
    </row>
    <row r="34" spans="1:3" s="49" customFormat="1" ht="41.4" x14ac:dyDescent="0.25">
      <c r="A34" s="60" t="s">
        <v>176</v>
      </c>
      <c r="B34" s="85" t="s">
        <v>241</v>
      </c>
      <c r="C34" s="51"/>
    </row>
    <row r="35" spans="1:3" s="49" customFormat="1" ht="163.5" customHeight="1" x14ac:dyDescent="0.25">
      <c r="A35" s="86" t="s">
        <v>177</v>
      </c>
      <c r="B35" s="85" t="s">
        <v>273</v>
      </c>
      <c r="C35" s="51"/>
    </row>
    <row r="36" spans="1:3" s="49" customFormat="1" ht="75.75" customHeight="1" x14ac:dyDescent="0.25">
      <c r="A36" s="86" t="s">
        <v>242</v>
      </c>
      <c r="B36" s="85" t="s">
        <v>270</v>
      </c>
      <c r="C36" s="51"/>
    </row>
    <row r="37" spans="1:3" ht="41.4" x14ac:dyDescent="0.25">
      <c r="A37" s="86" t="s">
        <v>195</v>
      </c>
      <c r="B37" s="85" t="s">
        <v>198</v>
      </c>
    </row>
    <row r="38" spans="1:3" s="49" customFormat="1" ht="17.399999999999999" x14ac:dyDescent="0.25">
      <c r="A38" s="60" t="s">
        <v>165</v>
      </c>
      <c r="B38" s="96" t="s">
        <v>194</v>
      </c>
      <c r="C38" s="51"/>
    </row>
    <row r="39" spans="1:3" s="49" customFormat="1" ht="55.2" x14ac:dyDescent="0.25">
      <c r="A39" s="60" t="s">
        <v>243</v>
      </c>
      <c r="B39" s="93" t="s">
        <v>284</v>
      </c>
      <c r="C39" s="51"/>
    </row>
    <row r="40" spans="1:3" ht="55.2" x14ac:dyDescent="0.25">
      <c r="A40" s="60" t="s">
        <v>200</v>
      </c>
      <c r="B40" s="85" t="s">
        <v>285</v>
      </c>
    </row>
    <row r="41" spans="1:3" ht="55.2" x14ac:dyDescent="0.25">
      <c r="A41" s="60" t="s">
        <v>196</v>
      </c>
      <c r="B41" s="85" t="s">
        <v>268</v>
      </c>
    </row>
    <row r="42" spans="1:3" ht="248.4" x14ac:dyDescent="0.25">
      <c r="A42" s="60" t="s">
        <v>197</v>
      </c>
      <c r="B42" s="85" t="s">
        <v>278</v>
      </c>
    </row>
    <row r="43" spans="1:3" ht="13.8" x14ac:dyDescent="0.25">
      <c r="A43" s="60" t="s">
        <v>201</v>
      </c>
      <c r="B43" s="85" t="s">
        <v>199</v>
      </c>
    </row>
    <row r="44" spans="1:3" ht="27.6" x14ac:dyDescent="0.25">
      <c r="A44" s="60" t="s">
        <v>202</v>
      </c>
      <c r="B44" s="85" t="s">
        <v>244</v>
      </c>
    </row>
    <row r="45" spans="1:3" s="49" customFormat="1" ht="57" customHeight="1" x14ac:dyDescent="0.25">
      <c r="A45" s="60" t="s">
        <v>287</v>
      </c>
      <c r="B45" s="85" t="s">
        <v>286</v>
      </c>
      <c r="C45" s="51"/>
    </row>
    <row r="46" spans="1:3" ht="55.2" x14ac:dyDescent="0.25">
      <c r="B46" s="85" t="s">
        <v>183</v>
      </c>
    </row>
    <row r="47" spans="1:3" s="49" customFormat="1" ht="17.399999999999999" x14ac:dyDescent="0.25">
      <c r="A47" s="63" t="s">
        <v>214</v>
      </c>
      <c r="B47" s="85"/>
      <c r="C47" s="51"/>
    </row>
    <row r="48" spans="1:3" s="49" customFormat="1" ht="27.6" x14ac:dyDescent="0.25">
      <c r="A48" s="63"/>
      <c r="B48" s="121" t="s">
        <v>274</v>
      </c>
      <c r="C48" s="51"/>
    </row>
    <row r="49" spans="1:3" s="49" customFormat="1" ht="17.399999999999999" x14ac:dyDescent="0.25">
      <c r="A49" s="59" t="s">
        <v>279</v>
      </c>
      <c r="B49" s="95"/>
      <c r="C49" s="51"/>
    </row>
    <row r="50" spans="1:3" s="49" customFormat="1" ht="27.6" x14ac:dyDescent="0.25">
      <c r="A50" s="60" t="s">
        <v>245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246</v>
      </c>
      <c r="B52" s="96" t="s">
        <v>132</v>
      </c>
      <c r="C52" s="51"/>
    </row>
    <row r="53" spans="1:3" s="49" customFormat="1" ht="29.7" customHeight="1" x14ac:dyDescent="0.25">
      <c r="A53" s="60" t="s">
        <v>247</v>
      </c>
      <c r="B53" s="85" t="s">
        <v>133</v>
      </c>
      <c r="C53" s="51"/>
    </row>
    <row r="54" spans="1:3" s="49" customFormat="1" ht="28.95" customHeight="1" x14ac:dyDescent="0.25">
      <c r="A54" s="60" t="s">
        <v>248</v>
      </c>
      <c r="B54" s="91" t="s">
        <v>169</v>
      </c>
      <c r="C54" s="51"/>
    </row>
    <row r="55" spans="1:3" s="49" customFormat="1" ht="41.4" x14ac:dyDescent="0.25">
      <c r="A55" s="60" t="s">
        <v>249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250</v>
      </c>
      <c r="B57" s="85" t="s">
        <v>280</v>
      </c>
      <c r="C57" s="64"/>
    </row>
    <row r="58" spans="1:3" s="49" customFormat="1" ht="17.399999999999999" x14ac:dyDescent="0.25">
      <c r="A58" s="60" t="s">
        <v>251</v>
      </c>
      <c r="B58" s="85" t="s">
        <v>79</v>
      </c>
      <c r="C58" s="51"/>
    </row>
    <row r="59" spans="1:3" s="49" customFormat="1" ht="27.6" x14ac:dyDescent="0.25">
      <c r="A59" s="60" t="s">
        <v>252</v>
      </c>
      <c r="B59" s="85" t="s">
        <v>135</v>
      </c>
      <c r="C59" s="51"/>
    </row>
    <row r="60" spans="1:3" s="49" customFormat="1" ht="27.6" x14ac:dyDescent="0.25">
      <c r="A60" s="60" t="s">
        <v>253</v>
      </c>
      <c r="B60" s="85" t="s">
        <v>136</v>
      </c>
      <c r="C60" s="51"/>
    </row>
    <row r="61" spans="1:3" s="49" customFormat="1" ht="27.6" x14ac:dyDescent="0.25">
      <c r="A61" s="60" t="s">
        <v>254</v>
      </c>
      <c r="B61" s="85" t="s">
        <v>289</v>
      </c>
      <c r="C61" s="51"/>
    </row>
    <row r="62" spans="1:3" s="49" customFormat="1" ht="17.399999999999999" x14ac:dyDescent="0.25">
      <c r="A62" s="59" t="s">
        <v>255</v>
      </c>
      <c r="B62" s="59"/>
      <c r="C62" s="51"/>
    </row>
    <row r="63" spans="1:3" s="49" customFormat="1" ht="27.6" x14ac:dyDescent="0.25">
      <c r="A63" s="65" t="s">
        <v>256</v>
      </c>
      <c r="B63" s="96" t="s">
        <v>129</v>
      </c>
      <c r="C63" s="51"/>
    </row>
    <row r="64" spans="1:3" s="49" customFormat="1" ht="41.4" x14ac:dyDescent="0.25">
      <c r="A64" s="65" t="s">
        <v>257</v>
      </c>
      <c r="B64" s="96" t="s">
        <v>132</v>
      </c>
      <c r="C64" s="51"/>
    </row>
    <row r="65" spans="1:4" s="49" customFormat="1" ht="17.399999999999999" x14ac:dyDescent="0.25">
      <c r="A65" s="65" t="s">
        <v>258</v>
      </c>
      <c r="B65" s="85" t="s">
        <v>44</v>
      </c>
      <c r="C65" s="51"/>
    </row>
    <row r="66" spans="1:4" s="49" customFormat="1" ht="27.6" x14ac:dyDescent="0.25">
      <c r="A66" s="65" t="s">
        <v>259</v>
      </c>
      <c r="B66" s="91" t="s">
        <v>169</v>
      </c>
      <c r="C66" s="51"/>
    </row>
    <row r="67" spans="1:4" s="49" customFormat="1" ht="41.4" x14ac:dyDescent="0.25">
      <c r="A67" s="65" t="s">
        <v>260</v>
      </c>
      <c r="B67" s="85" t="s">
        <v>142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261</v>
      </c>
      <c r="B69" s="85" t="s">
        <v>281</v>
      </c>
      <c r="C69" s="64"/>
    </row>
    <row r="70" spans="1:4" s="49" customFormat="1" ht="27.6" x14ac:dyDescent="0.25">
      <c r="A70" s="65" t="s">
        <v>262</v>
      </c>
      <c r="B70" s="91" t="s">
        <v>80</v>
      </c>
      <c r="C70" s="51"/>
    </row>
    <row r="71" spans="1:4" s="49" customFormat="1" ht="41.4" x14ac:dyDescent="0.25">
      <c r="A71" s="65" t="s">
        <v>263</v>
      </c>
      <c r="B71" s="91" t="s">
        <v>143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264</v>
      </c>
      <c r="B73" s="91" t="s">
        <v>144</v>
      </c>
      <c r="C73" s="64"/>
    </row>
    <row r="74" spans="1:4" s="49" customFormat="1" ht="17.399999999999999" x14ac:dyDescent="0.25">
      <c r="A74" s="59" t="s">
        <v>265</v>
      </c>
      <c r="B74" s="98"/>
      <c r="C74" s="51"/>
    </row>
    <row r="75" spans="1:4" s="49" customFormat="1" ht="27.6" x14ac:dyDescent="0.25">
      <c r="A75" s="73" t="s">
        <v>137</v>
      </c>
      <c r="B75" s="92" t="s">
        <v>272</v>
      </c>
      <c r="C75" s="51"/>
    </row>
    <row r="76" spans="1:4" s="49" customFormat="1" ht="27.6" x14ac:dyDescent="0.25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5">
      <c r="A77" s="73" t="s">
        <v>148</v>
      </c>
      <c r="B77" s="92" t="s">
        <v>150</v>
      </c>
      <c r="C77" s="74"/>
      <c r="D77" s="75"/>
    </row>
    <row r="78" spans="1:4" s="49" customFormat="1" ht="17.399999999999999" x14ac:dyDescent="0.25">
      <c r="A78" s="73" t="s">
        <v>139</v>
      </c>
      <c r="B78" s="99" t="s">
        <v>150</v>
      </c>
      <c r="C78" s="74"/>
      <c r="D78" s="75"/>
    </row>
    <row r="79" spans="1:4" s="49" customFormat="1" ht="55.2" x14ac:dyDescent="0.25">
      <c r="A79" s="73" t="s">
        <v>140</v>
      </c>
      <c r="B79" s="99" t="s">
        <v>215</v>
      </c>
      <c r="C79" s="74"/>
      <c r="D79" s="75"/>
    </row>
    <row r="80" spans="1:4" s="49" customFormat="1" ht="41.4" x14ac:dyDescent="0.25">
      <c r="A80" s="73" t="s">
        <v>141</v>
      </c>
      <c r="B80" s="99" t="s">
        <v>159</v>
      </c>
      <c r="C80" s="74"/>
      <c r="D80" s="75"/>
    </row>
    <row r="81" spans="1:4" s="49" customFormat="1" ht="17.399999999999999" x14ac:dyDescent="0.25">
      <c r="A81" s="59" t="s">
        <v>266</v>
      </c>
      <c r="B81" s="59"/>
      <c r="C81" s="74"/>
      <c r="D81" s="75"/>
    </row>
    <row r="82" spans="1:4" s="49" customFormat="1" ht="96" customHeight="1" x14ac:dyDescent="0.25">
      <c r="A82" s="73" t="s">
        <v>145</v>
      </c>
      <c r="B82" s="92" t="s">
        <v>290</v>
      </c>
      <c r="C82" s="51"/>
    </row>
    <row r="83" spans="1:4" s="49" customFormat="1" ht="41.4" x14ac:dyDescent="0.25">
      <c r="A83" s="73" t="s">
        <v>146</v>
      </c>
      <c r="B83" s="99" t="s">
        <v>172</v>
      </c>
      <c r="C83" s="74"/>
      <c r="D83" s="75"/>
    </row>
    <row r="84" spans="1:4" s="49" customFormat="1" ht="17.399999999999999" x14ac:dyDescent="0.25">
      <c r="A84" s="76"/>
      <c r="B84" s="96" t="s">
        <v>267</v>
      </c>
      <c r="C84" s="74"/>
      <c r="D84" s="75"/>
    </row>
    <row r="85" spans="1:4" s="49" customFormat="1" ht="17.399999999999999" x14ac:dyDescent="0.25">
      <c r="A85" s="77"/>
      <c r="B85" s="92" t="s">
        <v>151</v>
      </c>
      <c r="C85" s="74"/>
      <c r="D85" s="75"/>
    </row>
    <row r="86" spans="1:4" s="49" customFormat="1" ht="17.399999999999999" x14ac:dyDescent="0.25">
      <c r="A86" s="77"/>
      <c r="B86" s="92" t="s">
        <v>152</v>
      </c>
      <c r="C86" s="74"/>
      <c r="D86" s="75"/>
    </row>
    <row r="87" spans="1:4" s="49" customFormat="1" ht="17.399999999999999" x14ac:dyDescent="0.25">
      <c r="A87" s="78"/>
      <c r="B87" s="92" t="s">
        <v>153</v>
      </c>
      <c r="C87" s="74"/>
      <c r="D87" s="75"/>
    </row>
    <row r="88" spans="1:4" s="49" customFormat="1" ht="27.6" x14ac:dyDescent="0.25">
      <c r="A88" s="76"/>
      <c r="B88" s="92" t="s">
        <v>154</v>
      </c>
      <c r="C88" s="74"/>
      <c r="D88" s="75"/>
    </row>
    <row r="89" spans="1:4" s="49" customFormat="1" ht="41.4" x14ac:dyDescent="0.25">
      <c r="A89" s="76"/>
      <c r="B89" s="92" t="s">
        <v>282</v>
      </c>
      <c r="C89" s="74"/>
      <c r="D89" s="75"/>
    </row>
    <row r="90" spans="1:4" s="49" customFormat="1" ht="27.6" x14ac:dyDescent="0.25">
      <c r="A90" s="73" t="s">
        <v>148</v>
      </c>
      <c r="B90" s="92" t="s">
        <v>155</v>
      </c>
      <c r="C90" s="74"/>
      <c r="D90" s="75"/>
    </row>
    <row r="91" spans="1:4" s="49" customFormat="1" ht="27.6" x14ac:dyDescent="0.25">
      <c r="A91" s="73" t="s">
        <v>149</v>
      </c>
      <c r="B91" s="92" t="s">
        <v>156</v>
      </c>
      <c r="C91" s="74"/>
      <c r="D91" s="75"/>
    </row>
    <row r="92" spans="1:4" s="49" customFormat="1" ht="20.399999999999999" x14ac:dyDescent="0.25">
      <c r="A92" s="66"/>
      <c r="B92" s="100" t="s">
        <v>157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8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D5" sqref="D5"/>
    </sheetView>
  </sheetViews>
  <sheetFormatPr defaultColWidth="0" defaultRowHeight="13.2" x14ac:dyDescent="0.25"/>
  <cols>
    <col min="1" max="1" width="3.664062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hidden="1" customWidth="1"/>
    <col min="7" max="8" width="18.33203125" customWidth="1"/>
    <col min="9" max="9" width="16.109375" hidden="1" customWidth="1"/>
    <col min="10" max="10" width="18.5546875" hidden="1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</f>
        <v>1</v>
      </c>
      <c r="C1" s="129" t="s">
        <v>160</v>
      </c>
    </row>
    <row r="2" spans="1:25" ht="34.5" customHeight="1" x14ac:dyDescent="0.25">
      <c r="A2">
        <f>SUM(M5:M54)</f>
        <v>8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5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6" x14ac:dyDescent="0.25">
      <c r="A5">
        <f>IF(D5="нет","!",1)</f>
        <v>1</v>
      </c>
      <c r="C5" s="127">
        <f>служ!$B$9</f>
        <v>8</v>
      </c>
      <c r="D5" s="147">
        <v>8</v>
      </c>
      <c r="E5" s="153" t="s">
        <v>311</v>
      </c>
      <c r="F5" s="153"/>
      <c r="G5" s="153" t="s">
        <v>438</v>
      </c>
      <c r="H5" s="153" t="s">
        <v>437</v>
      </c>
      <c r="I5" s="153"/>
      <c r="J5" s="153"/>
      <c r="L5">
        <f t="shared" ref="L5:L36" si="0">IF(ISBLANK(D5),0,1)</f>
        <v>1</v>
      </c>
      <c r="M5">
        <f t="shared" ref="M5:M36" si="1">D5</f>
        <v>8</v>
      </c>
      <c r="N5" t="str">
        <f t="shared" ref="N5:N36" si="2">TRIM(CLEAN(D5))</f>
        <v>8</v>
      </c>
      <c r="O5">
        <f>IF(L5&lt;&gt;0,1,0)</f>
        <v>1</v>
      </c>
      <c r="P5">
        <v>1</v>
      </c>
      <c r="Q5" t="str">
        <f t="shared" ref="Q5:Q37" si="3">IF(P5&lt;=$O$3,INDEX(N$5:N$54,MATCH(P5,O$5:O$54,0)),"")</f>
        <v>8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is8.2</v>
      </c>
      <c r="X5" t="e">
        <f>INDEX('Перечень учебников'!$H:$H,MATCH(Классы!F5,'Перечень учебников'!$K:$K,0))</f>
        <v>#N/A</v>
      </c>
    </row>
    <row r="6" spans="1:25" ht="15" x14ac:dyDescent="0.25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5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5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5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5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5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5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5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5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5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5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5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5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5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5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5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5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5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5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5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5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5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5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5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5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5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5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5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5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5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5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5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5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5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5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5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5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5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5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5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5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5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5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5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5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5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5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5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5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7" priority="7">
      <formula>$L5=0</formula>
    </cfRule>
    <cfRule type="expression" dxfId="26" priority="46">
      <formula>$V5=0</formula>
    </cfRule>
    <cfRule type="expression" dxfId="25" priority="47">
      <formula>AND(#REF!=1,$L5=0)</formula>
    </cfRule>
  </conditionalFormatting>
  <conditionalFormatting sqref="C2">
    <cfRule type="expression" dxfId="24" priority="8">
      <formula>ISERR($A$2)</formula>
    </cfRule>
    <cfRule type="expression" dxfId="23" priority="9">
      <formula>$A$1=1</formula>
    </cfRule>
  </conditionalFormatting>
  <conditionalFormatting sqref="E5:E54">
    <cfRule type="expression" dxfId="22" priority="6">
      <formula>AND($L5=1,$E5="")</formula>
    </cfRule>
  </conditionalFormatting>
  <conditionalFormatting sqref="F5:F54">
    <cfRule type="expression" dxfId="21" priority="5">
      <formula>AND($L5=1,$F5="")</formula>
    </cfRule>
  </conditionalFormatting>
  <conditionalFormatting sqref="G6:H54 H5">
    <cfRule type="expression" dxfId="20" priority="4">
      <formula>AND($S5=1,ISBLANK(G5))</formula>
    </cfRule>
  </conditionalFormatting>
  <conditionalFormatting sqref="I5:J54">
    <cfRule type="expression" dxfId="19" priority="3">
      <formula>AND($T5=1,ISBLANK(I5))</formula>
    </cfRule>
  </conditionalFormatting>
  <conditionalFormatting sqref="D6:D54">
    <cfRule type="expression" dxfId="18" priority="10">
      <formula>AND($L5=1,$L6=0)</formula>
    </cfRule>
  </conditionalFormatting>
  <conditionalFormatting sqref="D5:D54">
    <cfRule type="expression" dxfId="17" priority="2">
      <formula>$V5=0</formula>
    </cfRule>
  </conditionalFormatting>
  <conditionalFormatting sqref="G5">
    <cfRule type="expression" dxfId="16" priority="1">
      <formula>AND($L5=1,$E5="")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R16" sqref="CR16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19" width="8" style="39" customWidth="1"/>
    <col min="20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98</v>
      </c>
      <c r="C2" s="184" t="str">
        <f>служ!B10&amp;" "&amp;служ!B11</f>
        <v>Проверочная работа по истории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436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3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12</v>
      </c>
      <c r="F7" s="18">
        <f t="shared" ref="F7:AT7" si="0">SUM(F512:F1011)</f>
        <v>0</v>
      </c>
      <c r="G7" s="18">
        <f t="shared" si="0"/>
        <v>7</v>
      </c>
      <c r="H7" s="18">
        <f t="shared" si="0"/>
        <v>7</v>
      </c>
      <c r="I7" s="18">
        <f t="shared" si="0"/>
        <v>4</v>
      </c>
      <c r="J7" s="18">
        <f t="shared" si="0"/>
        <v>3</v>
      </c>
      <c r="K7" s="18">
        <f t="shared" si="0"/>
        <v>7</v>
      </c>
      <c r="L7" s="18">
        <f t="shared" si="0"/>
        <v>2</v>
      </c>
      <c r="M7" s="18">
        <f t="shared" si="0"/>
        <v>5</v>
      </c>
      <c r="N7" s="18">
        <f t="shared" si="0"/>
        <v>3</v>
      </c>
      <c r="O7" s="18">
        <f t="shared" si="0"/>
        <v>3</v>
      </c>
      <c r="P7" s="18">
        <f t="shared" si="0"/>
        <v>7</v>
      </c>
      <c r="Q7" s="18">
        <f t="shared" si="0"/>
        <v>1</v>
      </c>
      <c r="R7" s="18">
        <f t="shared" si="0"/>
        <v>5</v>
      </c>
      <c r="S7" s="18">
        <f t="shared" si="0"/>
        <v>4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28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2</v>
      </c>
      <c r="BG8" s="19">
        <f>служ!H34</f>
        <v>1</v>
      </c>
      <c r="BH8" s="19">
        <f>служ!I34</f>
        <v>2</v>
      </c>
      <c r="BI8" s="19">
        <f>служ!J34</f>
        <v>2</v>
      </c>
      <c r="BJ8" s="19">
        <f>служ!K34</f>
        <v>1</v>
      </c>
      <c r="BK8" s="19">
        <f>служ!L34</f>
        <v>3</v>
      </c>
      <c r="BL8" s="19">
        <f>служ!C38</f>
        <v>3</v>
      </c>
      <c r="BM8" s="19">
        <f>служ!D38</f>
        <v>2</v>
      </c>
      <c r="BN8" s="19">
        <f>служ!E38</f>
        <v>4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2б</v>
      </c>
      <c r="L9" s="29" t="str">
        <f>служ!H32&amp;"
"&amp;служ!H34&amp;"б"</f>
        <v>6
1б</v>
      </c>
      <c r="M9" s="29" t="str">
        <f>служ!I32&amp;"
"&amp;служ!I34&amp;"б"</f>
        <v>7
2б</v>
      </c>
      <c r="N9" s="29" t="str">
        <f>служ!J32&amp;"
"&amp;служ!J34&amp;"б"</f>
        <v>8
2б</v>
      </c>
      <c r="O9" s="29" t="str">
        <f>служ!K32&amp;"
"&amp;служ!K34&amp;"б"</f>
        <v>9
1б</v>
      </c>
      <c r="P9" s="29" t="str">
        <f>служ!L32&amp;"
"&amp;служ!L34&amp;"б"</f>
        <v>10
3б</v>
      </c>
      <c r="Q9" s="29" t="str">
        <f>служ!C36&amp;"
"&amp;служ!C38&amp;"б"</f>
        <v>11
3б</v>
      </c>
      <c r="R9" s="29" t="str">
        <f>служ!D36&amp;"
"&amp;служ!D38&amp;"б"</f>
        <v>12
2б</v>
      </c>
      <c r="S9" s="29" t="str">
        <f>служ!E36&amp;"
"&amp;служ!E38&amp;"б"</f>
        <v>13
4б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8</v>
      </c>
      <c r="AX9" s="25">
        <f t="shared" si="1"/>
        <v>0</v>
      </c>
      <c r="AY9" s="25">
        <f t="shared" si="1"/>
        <v>8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8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5">
      <c r="B10" s="103">
        <v>1</v>
      </c>
      <c r="C10" s="23">
        <v>80001</v>
      </c>
      <c r="D10" s="104">
        <v>2</v>
      </c>
      <c r="E10" s="142"/>
      <c r="F10" s="143"/>
      <c r="G10" s="135">
        <v>1</v>
      </c>
      <c r="H10" s="135">
        <v>1</v>
      </c>
      <c r="I10" s="135">
        <v>0</v>
      </c>
      <c r="J10" s="135">
        <v>0</v>
      </c>
      <c r="K10" s="135">
        <v>1</v>
      </c>
      <c r="L10" s="135">
        <v>1</v>
      </c>
      <c r="M10" s="135">
        <v>1</v>
      </c>
      <c r="N10" s="135">
        <v>0</v>
      </c>
      <c r="O10" s="135">
        <v>0</v>
      </c>
      <c r="P10" s="135">
        <v>1</v>
      </c>
      <c r="Q10" s="135">
        <v>0</v>
      </c>
      <c r="R10" s="135">
        <v>1</v>
      </c>
      <c r="S10" s="135">
        <v>0</v>
      </c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298</v>
      </c>
      <c r="CS10" s="135" t="s">
        <v>182</v>
      </c>
      <c r="CT10" s="135">
        <v>3</v>
      </c>
      <c r="CU10" s="141">
        <f>IF(AND(AX10=1,AY10=1),SUM(G10:AT10),IF(AY10=1,SUM(G10:AT10),IF(AX10=1,SUM(Y10:AC10),"")))</f>
        <v>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5">
      <c r="B11" s="103">
        <v>2</v>
      </c>
      <c r="C11" s="23">
        <v>80002</v>
      </c>
      <c r="D11" s="104">
        <v>1</v>
      </c>
      <c r="E11" s="142"/>
      <c r="F11" s="143"/>
      <c r="G11" s="135">
        <v>1</v>
      </c>
      <c r="H11" s="135">
        <v>1</v>
      </c>
      <c r="I11" s="135">
        <v>1</v>
      </c>
      <c r="J11" s="135">
        <v>0</v>
      </c>
      <c r="K11" s="135">
        <v>1</v>
      </c>
      <c r="L11" s="135">
        <v>1</v>
      </c>
      <c r="M11" s="135">
        <v>2</v>
      </c>
      <c r="N11" s="135">
        <v>0</v>
      </c>
      <c r="O11" s="135">
        <v>0</v>
      </c>
      <c r="P11" s="135">
        <v>1</v>
      </c>
      <c r="Q11" s="135">
        <v>0</v>
      </c>
      <c r="R11" s="135">
        <v>0</v>
      </c>
      <c r="S11" s="135">
        <v>4</v>
      </c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298</v>
      </c>
      <c r="CS11" s="135" t="s">
        <v>182</v>
      </c>
      <c r="CT11" s="135">
        <v>5</v>
      </c>
      <c r="CU11" s="141">
        <f t="shared" ref="CU11:CU74" si="12">IF(AND(AX11=1,AY11=1),SUM(G11:AT11),IF(AY11=1,SUM(G11:AT11),IF(AX11=1,SUM(Y11:AC11),"")))</f>
        <v>12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5">
      <c r="B12" s="103">
        <v>3</v>
      </c>
      <c r="C12" s="23">
        <v>80003</v>
      </c>
      <c r="D12" s="104">
        <v>1</v>
      </c>
      <c r="E12" s="142"/>
      <c r="F12" s="143"/>
      <c r="G12" s="135">
        <v>1</v>
      </c>
      <c r="H12" s="135">
        <v>1</v>
      </c>
      <c r="I12" s="135">
        <v>0</v>
      </c>
      <c r="J12" s="135">
        <v>1</v>
      </c>
      <c r="K12" s="135">
        <v>1</v>
      </c>
      <c r="L12" s="135">
        <v>0</v>
      </c>
      <c r="M12" s="135">
        <v>0</v>
      </c>
      <c r="N12" s="135">
        <v>2</v>
      </c>
      <c r="O12" s="135">
        <v>1</v>
      </c>
      <c r="P12" s="135">
        <v>0</v>
      </c>
      <c r="Q12" s="135">
        <v>0</v>
      </c>
      <c r="R12" s="135">
        <v>1</v>
      </c>
      <c r="S12" s="135">
        <v>0</v>
      </c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1</v>
      </c>
      <c r="AX12" s="138">
        <f>IF(OR(F12="",F12=служ!$AF$3),0,1)</f>
        <v>0</v>
      </c>
      <c r="AY12" s="138">
        <f>IF(OR(D12="",D12=служ!$AF$3),0,1)</f>
        <v>1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 t="s">
        <v>298</v>
      </c>
      <c r="CS12" s="135" t="s">
        <v>182</v>
      </c>
      <c r="CT12" s="135">
        <v>4</v>
      </c>
      <c r="CU12" s="141">
        <f t="shared" si="12"/>
        <v>8</v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5">
      <c r="B13" s="103">
        <v>4</v>
      </c>
      <c r="C13" s="23">
        <v>80004</v>
      </c>
      <c r="D13" s="104">
        <v>2</v>
      </c>
      <c r="E13" s="142"/>
      <c r="F13" s="143"/>
      <c r="G13" s="135">
        <v>1</v>
      </c>
      <c r="H13" s="135">
        <v>1</v>
      </c>
      <c r="I13" s="135">
        <v>0</v>
      </c>
      <c r="J13" s="135">
        <v>0</v>
      </c>
      <c r="K13" s="135">
        <v>1</v>
      </c>
      <c r="L13" s="135">
        <v>0</v>
      </c>
      <c r="M13" s="135">
        <v>1</v>
      </c>
      <c r="N13" s="135">
        <v>0</v>
      </c>
      <c r="O13" s="135">
        <v>0</v>
      </c>
      <c r="P13" s="135">
        <v>2</v>
      </c>
      <c r="Q13" s="135">
        <v>0</v>
      </c>
      <c r="R13" s="135">
        <v>1</v>
      </c>
      <c r="S13" s="135">
        <v>0</v>
      </c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 t="s">
        <v>298</v>
      </c>
      <c r="CS13" s="135" t="s">
        <v>182</v>
      </c>
      <c r="CT13" s="135">
        <v>3</v>
      </c>
      <c r="CU13" s="141">
        <f t="shared" si="12"/>
        <v>7</v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5">
      <c r="B14" s="103">
        <v>5</v>
      </c>
      <c r="C14" s="23">
        <v>80005</v>
      </c>
      <c r="D14" s="104">
        <v>2</v>
      </c>
      <c r="E14" s="142"/>
      <c r="F14" s="143"/>
      <c r="G14" s="135">
        <v>0</v>
      </c>
      <c r="H14" s="135">
        <v>1</v>
      </c>
      <c r="I14" s="135">
        <v>0</v>
      </c>
      <c r="J14" s="135">
        <v>0</v>
      </c>
      <c r="K14" s="135">
        <v>1</v>
      </c>
      <c r="L14" s="135">
        <v>0</v>
      </c>
      <c r="M14" s="135">
        <v>1</v>
      </c>
      <c r="N14" s="135">
        <v>0</v>
      </c>
      <c r="O14" s="135">
        <v>0</v>
      </c>
      <c r="P14" s="135">
        <v>0</v>
      </c>
      <c r="Q14" s="135">
        <v>0</v>
      </c>
      <c r="R14" s="135">
        <v>0</v>
      </c>
      <c r="S14" s="135">
        <v>0</v>
      </c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 t="s">
        <v>298</v>
      </c>
      <c r="CS14" s="135" t="s">
        <v>181</v>
      </c>
      <c r="CT14" s="135">
        <v>3</v>
      </c>
      <c r="CU14" s="141">
        <f t="shared" si="12"/>
        <v>3</v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80006</v>
      </c>
      <c r="D15" s="104">
        <v>1</v>
      </c>
      <c r="E15" s="142"/>
      <c r="F15" s="143"/>
      <c r="G15" s="135">
        <v>1</v>
      </c>
      <c r="H15" s="135">
        <v>0</v>
      </c>
      <c r="I15" s="135">
        <v>1</v>
      </c>
      <c r="J15" s="135">
        <v>1</v>
      </c>
      <c r="K15" s="135">
        <v>1</v>
      </c>
      <c r="L15" s="135">
        <v>0</v>
      </c>
      <c r="M15" s="135">
        <v>0</v>
      </c>
      <c r="N15" s="135">
        <v>0</v>
      </c>
      <c r="O15" s="135">
        <v>1</v>
      </c>
      <c r="P15" s="135">
        <v>1</v>
      </c>
      <c r="Q15" s="135">
        <v>1</v>
      </c>
      <c r="R15" s="135">
        <v>0</v>
      </c>
      <c r="S15" s="135">
        <v>0</v>
      </c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 t="s">
        <v>298</v>
      </c>
      <c r="CS15" s="135" t="s">
        <v>181</v>
      </c>
      <c r="CT15" s="135">
        <v>2</v>
      </c>
      <c r="CU15" s="141">
        <f t="shared" si="12"/>
        <v>7</v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5">
      <c r="B16" s="103">
        <v>7</v>
      </c>
      <c r="C16" s="23">
        <v>80007</v>
      </c>
      <c r="D16" s="104">
        <v>1</v>
      </c>
      <c r="E16" s="142"/>
      <c r="F16" s="143"/>
      <c r="G16" s="135">
        <v>1</v>
      </c>
      <c r="H16" s="135">
        <v>1</v>
      </c>
      <c r="I16" s="135">
        <v>1</v>
      </c>
      <c r="J16" s="135">
        <v>1</v>
      </c>
      <c r="K16" s="135">
        <v>0</v>
      </c>
      <c r="L16" s="135">
        <v>0</v>
      </c>
      <c r="M16" s="135">
        <v>0</v>
      </c>
      <c r="N16" s="135">
        <v>0</v>
      </c>
      <c r="O16" s="135">
        <v>1</v>
      </c>
      <c r="P16" s="135">
        <v>1</v>
      </c>
      <c r="Q16" s="135">
        <v>0</v>
      </c>
      <c r="R16" s="135">
        <v>1</v>
      </c>
      <c r="S16" s="135"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 t="s">
        <v>298</v>
      </c>
      <c r="CS16" s="135" t="s">
        <v>181</v>
      </c>
      <c r="CT16" s="135">
        <v>4</v>
      </c>
      <c r="CU16" s="141">
        <f t="shared" si="12"/>
        <v>7</v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80008</v>
      </c>
      <c r="D17" s="104">
        <v>2</v>
      </c>
      <c r="E17" s="142"/>
      <c r="F17" s="143"/>
      <c r="G17" s="135">
        <v>1</v>
      </c>
      <c r="H17" s="135">
        <v>1</v>
      </c>
      <c r="I17" s="135">
        <v>1</v>
      </c>
      <c r="J17" s="135">
        <v>0</v>
      </c>
      <c r="K17" s="135">
        <v>1</v>
      </c>
      <c r="L17" s="135">
        <v>0</v>
      </c>
      <c r="M17" s="135">
        <v>0</v>
      </c>
      <c r="N17" s="135">
        <v>1</v>
      </c>
      <c r="O17" s="135">
        <v>0</v>
      </c>
      <c r="P17" s="135">
        <v>1</v>
      </c>
      <c r="Q17" s="135">
        <v>0</v>
      </c>
      <c r="R17" s="135">
        <v>1</v>
      </c>
      <c r="S17" s="135">
        <v>0</v>
      </c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1</v>
      </c>
      <c r="AX17" s="138">
        <f>IF(OR(F17="",F17=служ!$AF$3),0,1)</f>
        <v>0</v>
      </c>
      <c r="AY17" s="138">
        <f>IF(OR(D17="",D17=служ!$AF$3),0,1)</f>
        <v>1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 t="s">
        <v>298</v>
      </c>
      <c r="CS17" s="135" t="s">
        <v>182</v>
      </c>
      <c r="CT17" s="135">
        <v>4</v>
      </c>
      <c r="CU17" s="141">
        <f t="shared" si="12"/>
        <v>7</v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5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5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5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2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0</v>
      </c>
      <c r="J512" s="39">
        <f t="shared" si="93"/>
        <v>0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0</v>
      </c>
      <c r="O512" s="39">
        <f t="shared" si="93"/>
        <v>0</v>
      </c>
      <c r="P512" s="39">
        <f t="shared" si="93"/>
        <v>1</v>
      </c>
      <c r="Q512" s="39">
        <f>Q10</f>
        <v>0</v>
      </c>
      <c r="R512" s="39">
        <f t="shared" si="93"/>
        <v>1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8</v>
      </c>
      <c r="CS512" s="39" t="str">
        <f t="shared" ref="CS512:CT531" si="96">CS10</f>
        <v>ж</v>
      </c>
      <c r="CT512" s="39">
        <f t="shared" si="96"/>
        <v>3</v>
      </c>
    </row>
    <row r="513" spans="4:98" ht="15" hidden="1" customHeight="1" x14ac:dyDescent="0.25">
      <c r="D513" s="39">
        <f t="shared" ref="D513:D576" si="97">D11</f>
        <v>1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0</v>
      </c>
      <c r="K513" s="39">
        <f t="shared" si="99"/>
        <v>1</v>
      </c>
      <c r="L513" s="39">
        <f t="shared" si="99"/>
        <v>1</v>
      </c>
      <c r="M513" s="39">
        <f t="shared" si="99"/>
        <v>2</v>
      </c>
      <c r="N513" s="39">
        <f t="shared" si="99"/>
        <v>0</v>
      </c>
      <c r="O513" s="39">
        <f t="shared" si="99"/>
        <v>0</v>
      </c>
      <c r="P513" s="39">
        <f t="shared" si="99"/>
        <v>1</v>
      </c>
      <c r="Q513" s="39">
        <f>Q11</f>
        <v>0</v>
      </c>
      <c r="R513" s="39">
        <f t="shared" si="99"/>
        <v>0</v>
      </c>
      <c r="S513" s="39">
        <f t="shared" si="99"/>
        <v>4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8</v>
      </c>
      <c r="CS513" s="39" t="str">
        <f t="shared" si="96"/>
        <v>ж</v>
      </c>
      <c r="CT513" s="39">
        <f t="shared" si="96"/>
        <v>5</v>
      </c>
    </row>
    <row r="514" spans="4:98" ht="15" hidden="1" customHeight="1" x14ac:dyDescent="0.25">
      <c r="D514" s="39">
        <f t="shared" si="97"/>
        <v>1</v>
      </c>
      <c r="F514" s="39">
        <f t="shared" si="98"/>
        <v>0</v>
      </c>
      <c r="G514" s="39">
        <f t="shared" ref="G514:Y514" si="101">G12</f>
        <v>1</v>
      </c>
      <c r="H514" s="39">
        <f t="shared" si="101"/>
        <v>1</v>
      </c>
      <c r="I514" s="39">
        <f>I12</f>
        <v>0</v>
      </c>
      <c r="J514" s="39">
        <f t="shared" si="101"/>
        <v>1</v>
      </c>
      <c r="K514" s="39">
        <f t="shared" si="101"/>
        <v>1</v>
      </c>
      <c r="L514" s="39">
        <f t="shared" si="101"/>
        <v>0</v>
      </c>
      <c r="M514" s="39">
        <f t="shared" si="101"/>
        <v>0</v>
      </c>
      <c r="N514" s="39">
        <f t="shared" si="101"/>
        <v>2</v>
      </c>
      <c r="O514" s="39">
        <f t="shared" si="101"/>
        <v>1</v>
      </c>
      <c r="P514" s="39">
        <f t="shared" si="101"/>
        <v>0</v>
      </c>
      <c r="Q514" s="39">
        <f t="shared" si="101"/>
        <v>0</v>
      </c>
      <c r="R514" s="39">
        <f t="shared" si="101"/>
        <v>1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 t="str">
        <f t="shared" si="95"/>
        <v>8</v>
      </c>
      <c r="CS514" s="39" t="str">
        <f t="shared" si="96"/>
        <v>ж</v>
      </c>
      <c r="CT514" s="39">
        <f t="shared" si="96"/>
        <v>4</v>
      </c>
    </row>
    <row r="515" spans="4:98" ht="15" hidden="1" customHeight="1" x14ac:dyDescent="0.25">
      <c r="D515" s="39">
        <f t="shared" si="97"/>
        <v>2</v>
      </c>
      <c r="F515" s="39">
        <f t="shared" si="98"/>
        <v>0</v>
      </c>
      <c r="G515" s="39">
        <f t="shared" ref="G515:Y515" si="103">G13</f>
        <v>1</v>
      </c>
      <c r="H515" s="39">
        <f t="shared" si="103"/>
        <v>1</v>
      </c>
      <c r="I515" s="39">
        <f>I13</f>
        <v>0</v>
      </c>
      <c r="J515" s="39">
        <f t="shared" si="103"/>
        <v>0</v>
      </c>
      <c r="K515" s="39">
        <f>K13</f>
        <v>1</v>
      </c>
      <c r="L515" s="39">
        <f>L13</f>
        <v>0</v>
      </c>
      <c r="M515" s="39">
        <f t="shared" si="103"/>
        <v>1</v>
      </c>
      <c r="N515" s="39">
        <f t="shared" si="103"/>
        <v>0</v>
      </c>
      <c r="O515" s="39">
        <f t="shared" si="103"/>
        <v>0</v>
      </c>
      <c r="P515" s="39">
        <f t="shared" si="103"/>
        <v>2</v>
      </c>
      <c r="Q515" s="39">
        <f t="shared" si="103"/>
        <v>0</v>
      </c>
      <c r="R515" s="39">
        <f t="shared" si="103"/>
        <v>1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 t="str">
        <f t="shared" si="95"/>
        <v>8</v>
      </c>
      <c r="CS515" s="39" t="str">
        <f t="shared" si="96"/>
        <v>ж</v>
      </c>
      <c r="CT515" s="39">
        <f t="shared" si="96"/>
        <v>3</v>
      </c>
    </row>
    <row r="516" spans="4:98" ht="15" hidden="1" customHeight="1" x14ac:dyDescent="0.25">
      <c r="D516" s="39">
        <f t="shared" si="97"/>
        <v>2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1</v>
      </c>
      <c r="I516" s="39">
        <f t="shared" si="105"/>
        <v>0</v>
      </c>
      <c r="J516" s="39">
        <f t="shared" si="105"/>
        <v>0</v>
      </c>
      <c r="K516" s="39">
        <f>K14</f>
        <v>1</v>
      </c>
      <c r="L516" s="39">
        <f>L14</f>
        <v>0</v>
      </c>
      <c r="M516" s="39">
        <f t="shared" si="105"/>
        <v>1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 t="str">
        <f t="shared" si="95"/>
        <v>8</v>
      </c>
      <c r="CS516" s="39" t="str">
        <f t="shared" si="96"/>
        <v>м</v>
      </c>
      <c r="CT516" s="39">
        <f t="shared" si="96"/>
        <v>3</v>
      </c>
    </row>
    <row r="517" spans="4:98" ht="15" hidden="1" customHeight="1" x14ac:dyDescent="0.25">
      <c r="D517" s="39">
        <f t="shared" si="97"/>
        <v>1</v>
      </c>
      <c r="F517" s="39">
        <f t="shared" si="98"/>
        <v>0</v>
      </c>
      <c r="G517" s="39">
        <f t="shared" ref="G517:Y517" si="107">G15</f>
        <v>1</v>
      </c>
      <c r="H517" s="39">
        <f t="shared" si="107"/>
        <v>0</v>
      </c>
      <c r="I517" s="39">
        <f>I15</f>
        <v>1</v>
      </c>
      <c r="J517" s="39">
        <f t="shared" si="107"/>
        <v>1</v>
      </c>
      <c r="K517" s="39">
        <f t="shared" ref="K517:K522" si="108">K15</f>
        <v>1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1</v>
      </c>
      <c r="P517" s="39">
        <f t="shared" si="107"/>
        <v>1</v>
      </c>
      <c r="Q517" s="39">
        <f t="shared" si="107"/>
        <v>1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 t="str">
        <f t="shared" si="95"/>
        <v>8</v>
      </c>
      <c r="CS517" s="39" t="str">
        <f t="shared" si="96"/>
        <v>м</v>
      </c>
      <c r="CT517" s="39">
        <f t="shared" si="96"/>
        <v>2</v>
      </c>
    </row>
    <row r="518" spans="4:98" ht="15" hidden="1" customHeight="1" x14ac:dyDescent="0.25">
      <c r="D518" s="39">
        <f t="shared" si="97"/>
        <v>1</v>
      </c>
      <c r="F518" s="39">
        <f t="shared" si="98"/>
        <v>0</v>
      </c>
      <c r="G518" s="39">
        <f t="shared" ref="G518:Y518" si="110">G16</f>
        <v>1</v>
      </c>
      <c r="H518" s="39">
        <f t="shared" si="110"/>
        <v>1</v>
      </c>
      <c r="I518" s="39">
        <f>I16</f>
        <v>1</v>
      </c>
      <c r="J518" s="39">
        <f>J16</f>
        <v>1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1</v>
      </c>
      <c r="P518" s="39">
        <f t="shared" si="110"/>
        <v>1</v>
      </c>
      <c r="Q518" s="39">
        <f t="shared" si="110"/>
        <v>0</v>
      </c>
      <c r="R518" s="39">
        <f t="shared" si="110"/>
        <v>1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 t="str">
        <f t="shared" si="95"/>
        <v>8</v>
      </c>
      <c r="CS518" s="39" t="str">
        <f t="shared" si="96"/>
        <v>м</v>
      </c>
      <c r="CT518" s="39">
        <f t="shared" si="96"/>
        <v>4</v>
      </c>
    </row>
    <row r="519" spans="4:98" ht="15" hidden="1" customHeight="1" x14ac:dyDescent="0.25">
      <c r="D519" s="39">
        <f t="shared" si="97"/>
        <v>2</v>
      </c>
      <c r="F519" s="39">
        <f t="shared" si="98"/>
        <v>0</v>
      </c>
      <c r="G519" s="39">
        <f t="shared" ref="G519:Y519" si="112">G17</f>
        <v>1</v>
      </c>
      <c r="H519" s="39">
        <f t="shared" si="112"/>
        <v>1</v>
      </c>
      <c r="I519" s="39">
        <f>I17</f>
        <v>1</v>
      </c>
      <c r="J519" s="39">
        <f>J17</f>
        <v>0</v>
      </c>
      <c r="K519" s="39">
        <f t="shared" si="108"/>
        <v>1</v>
      </c>
      <c r="L519" s="39">
        <f t="shared" si="112"/>
        <v>0</v>
      </c>
      <c r="M519" s="39">
        <f t="shared" si="112"/>
        <v>0</v>
      </c>
      <c r="N519" s="39">
        <f t="shared" si="112"/>
        <v>1</v>
      </c>
      <c r="O519" s="39">
        <f t="shared" si="112"/>
        <v>0</v>
      </c>
      <c r="P519" s="39">
        <f t="shared" si="112"/>
        <v>1</v>
      </c>
      <c r="Q519" s="39">
        <f t="shared" si="112"/>
        <v>0</v>
      </c>
      <c r="R519" s="39">
        <f t="shared" si="112"/>
        <v>1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 t="str">
        <f t="shared" si="95"/>
        <v>8</v>
      </c>
      <c r="CS519" s="39" t="str">
        <f t="shared" si="96"/>
        <v>ж</v>
      </c>
      <c r="CT519" s="39">
        <f t="shared" si="96"/>
        <v>4</v>
      </c>
    </row>
    <row r="520" spans="4:98" ht="15" hidden="1" customHeight="1" x14ac:dyDescent="0.25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5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5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5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5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C3" sqref="C3"/>
    </sheetView>
  </sheetViews>
  <sheetFormatPr defaultColWidth="15.88671875" defaultRowHeight="14.4" zeroHeight="1" x14ac:dyDescent="0.3"/>
  <cols>
    <col min="1" max="2" width="12.44140625" style="152" customWidth="1"/>
    <col min="3" max="3" width="65.88671875" style="152" customWidth="1"/>
    <col min="4" max="4" width="15.88671875" style="149"/>
    <col min="5" max="20" width="15.88671875" style="149" hidden="1" customWidth="1"/>
    <col min="21" max="16384" width="15.88671875" style="149"/>
  </cols>
  <sheetData>
    <row r="1" spans="1:20" ht="15" thickBot="1" x14ac:dyDescent="0.35">
      <c r="C1" s="151" t="s">
        <v>283</v>
      </c>
      <c r="H1" s="149" t="s">
        <v>304</v>
      </c>
      <c r="I1" s="149" t="s">
        <v>305</v>
      </c>
      <c r="J1" s="149" t="s">
        <v>306</v>
      </c>
      <c r="K1" s="149" t="s">
        <v>307</v>
      </c>
      <c r="T1" s="149" t="s">
        <v>238</v>
      </c>
    </row>
    <row r="2" spans="1:20" ht="28.8" x14ac:dyDescent="0.3">
      <c r="A2" s="157" t="s">
        <v>304</v>
      </c>
      <c r="B2" s="158" t="s">
        <v>305</v>
      </c>
      <c r="C2" s="159" t="s">
        <v>306</v>
      </c>
      <c r="H2" s="149" t="s">
        <v>308</v>
      </c>
      <c r="I2" s="149" t="s">
        <v>309</v>
      </c>
      <c r="J2" s="149" t="s">
        <v>310</v>
      </c>
      <c r="K2" s="149" t="s">
        <v>311</v>
      </c>
    </row>
    <row r="3" spans="1:20" ht="28.8" x14ac:dyDescent="0.3">
      <c r="A3" s="160" t="s">
        <v>308</v>
      </c>
      <c r="B3" s="161" t="s">
        <v>309</v>
      </c>
      <c r="C3" s="162" t="s">
        <v>310</v>
      </c>
      <c r="H3" s="149" t="s">
        <v>312</v>
      </c>
      <c r="I3" s="149" t="s">
        <v>313</v>
      </c>
      <c r="J3" s="149" t="s">
        <v>314</v>
      </c>
      <c r="K3" s="149" t="s">
        <v>315</v>
      </c>
    </row>
    <row r="4" spans="1:20" ht="28.8" x14ac:dyDescent="0.3">
      <c r="A4" s="160" t="s">
        <v>312</v>
      </c>
      <c r="B4" s="161" t="s">
        <v>313</v>
      </c>
      <c r="C4" s="162" t="s">
        <v>314</v>
      </c>
      <c r="H4" s="149" t="s">
        <v>316</v>
      </c>
      <c r="I4" s="149" t="s">
        <v>317</v>
      </c>
      <c r="J4" s="149" t="s">
        <v>318</v>
      </c>
      <c r="K4" s="149" t="s">
        <v>319</v>
      </c>
    </row>
    <row r="5" spans="1:20" ht="28.8" x14ac:dyDescent="0.3">
      <c r="A5" s="160" t="s">
        <v>316</v>
      </c>
      <c r="B5" s="161" t="s">
        <v>317</v>
      </c>
      <c r="C5" s="162" t="s">
        <v>318</v>
      </c>
      <c r="H5" s="149" t="s">
        <v>320</v>
      </c>
      <c r="I5" s="149" t="s">
        <v>321</v>
      </c>
      <c r="J5" s="149" t="s">
        <v>322</v>
      </c>
      <c r="K5" s="149" t="s">
        <v>323</v>
      </c>
    </row>
    <row r="6" spans="1:20" ht="28.8" x14ac:dyDescent="0.3">
      <c r="A6" s="160" t="s">
        <v>320</v>
      </c>
      <c r="B6" s="161" t="s">
        <v>321</v>
      </c>
      <c r="C6" s="162" t="s">
        <v>322</v>
      </c>
      <c r="H6" s="149" t="s">
        <v>324</v>
      </c>
      <c r="I6" s="149" t="s">
        <v>325</v>
      </c>
      <c r="J6" s="149" t="s">
        <v>326</v>
      </c>
      <c r="K6" s="149" t="s">
        <v>327</v>
      </c>
    </row>
    <row r="7" spans="1:20" ht="43.2" x14ac:dyDescent="0.3">
      <c r="A7" s="160" t="s">
        <v>324</v>
      </c>
      <c r="B7" s="161" t="s">
        <v>325</v>
      </c>
      <c r="C7" s="162" t="s">
        <v>326</v>
      </c>
      <c r="H7" s="149" t="s">
        <v>328</v>
      </c>
      <c r="I7" s="149" t="s">
        <v>329</v>
      </c>
      <c r="J7" s="149" t="s">
        <v>330</v>
      </c>
      <c r="K7" s="149" t="s">
        <v>331</v>
      </c>
    </row>
    <row r="8" spans="1:20" ht="43.2" x14ac:dyDescent="0.3">
      <c r="A8" s="160" t="s">
        <v>328</v>
      </c>
      <c r="B8" s="161" t="s">
        <v>329</v>
      </c>
      <c r="C8" s="162" t="s">
        <v>330</v>
      </c>
      <c r="H8" s="149" t="s">
        <v>332</v>
      </c>
      <c r="I8" s="149" t="s">
        <v>333</v>
      </c>
      <c r="J8" s="149" t="s">
        <v>334</v>
      </c>
      <c r="K8" s="149" t="s">
        <v>335</v>
      </c>
    </row>
    <row r="9" spans="1:20" ht="29.4" thickBot="1" x14ac:dyDescent="0.35">
      <c r="A9" s="163" t="s">
        <v>332</v>
      </c>
      <c r="B9" s="164" t="s">
        <v>333</v>
      </c>
      <c r="C9" s="165" t="s">
        <v>334</v>
      </c>
      <c r="H9" s="149" t="s">
        <v>336</v>
      </c>
      <c r="I9" s="149">
        <v>979</v>
      </c>
      <c r="J9" s="149" t="s">
        <v>337</v>
      </c>
      <c r="K9" s="149" t="s">
        <v>338</v>
      </c>
    </row>
    <row r="10" spans="1:20" ht="15" thickBot="1" x14ac:dyDescent="0.35">
      <c r="C10" s="151" t="s">
        <v>238</v>
      </c>
      <c r="H10" s="149" t="s">
        <v>339</v>
      </c>
      <c r="I10" s="149">
        <v>984</v>
      </c>
      <c r="J10" s="149" t="s">
        <v>340</v>
      </c>
      <c r="K10" s="149" t="s">
        <v>341</v>
      </c>
    </row>
    <row r="11" spans="1:20" ht="28.8" x14ac:dyDescent="0.3">
      <c r="A11" s="157" t="s">
        <v>336</v>
      </c>
      <c r="B11" s="158">
        <v>979</v>
      </c>
      <c r="C11" s="159" t="s">
        <v>337</v>
      </c>
      <c r="H11" s="149" t="s">
        <v>342</v>
      </c>
      <c r="I11" s="149">
        <v>990</v>
      </c>
      <c r="J11" s="149" t="s">
        <v>343</v>
      </c>
      <c r="K11" s="149" t="s">
        <v>344</v>
      </c>
    </row>
    <row r="12" spans="1:20" ht="28.8" x14ac:dyDescent="0.3">
      <c r="A12" s="160" t="s">
        <v>339</v>
      </c>
      <c r="B12" s="161">
        <v>984</v>
      </c>
      <c r="C12" s="162" t="s">
        <v>340</v>
      </c>
      <c r="H12" s="149" t="s">
        <v>345</v>
      </c>
      <c r="I12" s="149">
        <v>994</v>
      </c>
      <c r="J12" s="149" t="s">
        <v>346</v>
      </c>
      <c r="K12" s="149" t="s">
        <v>347</v>
      </c>
    </row>
    <row r="13" spans="1:20" ht="28.8" x14ac:dyDescent="0.3">
      <c r="A13" s="160" t="s">
        <v>342</v>
      </c>
      <c r="B13" s="161">
        <v>990</v>
      </c>
      <c r="C13" s="162" t="s">
        <v>343</v>
      </c>
      <c r="H13" s="149" t="s">
        <v>348</v>
      </c>
      <c r="I13" s="149">
        <v>995</v>
      </c>
      <c r="J13" s="149" t="s">
        <v>349</v>
      </c>
      <c r="K13" s="149" t="s">
        <v>350</v>
      </c>
    </row>
    <row r="14" spans="1:20" ht="28.8" x14ac:dyDescent="0.3">
      <c r="A14" s="160" t="s">
        <v>345</v>
      </c>
      <c r="B14" s="161">
        <v>994</v>
      </c>
      <c r="C14" s="162" t="s">
        <v>346</v>
      </c>
      <c r="H14" s="149" t="s">
        <v>351</v>
      </c>
      <c r="I14" s="149">
        <v>999</v>
      </c>
      <c r="J14" s="149" t="s">
        <v>352</v>
      </c>
      <c r="K14" s="149" t="s">
        <v>353</v>
      </c>
    </row>
    <row r="15" spans="1:20" x14ac:dyDescent="0.3">
      <c r="A15" s="160" t="s">
        <v>348</v>
      </c>
      <c r="B15" s="161">
        <v>995</v>
      </c>
      <c r="C15" s="162" t="s">
        <v>349</v>
      </c>
      <c r="H15" s="149" t="s">
        <v>354</v>
      </c>
      <c r="I15" s="149">
        <v>1003</v>
      </c>
      <c r="J15" s="149" t="s">
        <v>355</v>
      </c>
      <c r="K15" s="149" t="s">
        <v>356</v>
      </c>
    </row>
    <row r="16" spans="1:20" x14ac:dyDescent="0.3">
      <c r="A16" s="160" t="s">
        <v>351</v>
      </c>
      <c r="B16" s="161">
        <v>999</v>
      </c>
      <c r="C16" s="162" t="s">
        <v>352</v>
      </c>
      <c r="H16" s="149" t="s">
        <v>357</v>
      </c>
      <c r="I16" s="149">
        <v>1010</v>
      </c>
      <c r="J16" s="149" t="s">
        <v>358</v>
      </c>
      <c r="K16" s="149" t="s">
        <v>359</v>
      </c>
    </row>
    <row r="17" spans="1:11" x14ac:dyDescent="0.3">
      <c r="A17" s="160" t="s">
        <v>354</v>
      </c>
      <c r="B17" s="161">
        <v>1003</v>
      </c>
      <c r="C17" s="162" t="s">
        <v>355</v>
      </c>
      <c r="H17" s="149" t="s">
        <v>360</v>
      </c>
      <c r="I17" s="149">
        <v>1011</v>
      </c>
      <c r="J17" s="149" t="s">
        <v>361</v>
      </c>
      <c r="K17" s="149" t="s">
        <v>362</v>
      </c>
    </row>
    <row r="18" spans="1:11" ht="28.8" x14ac:dyDescent="0.3">
      <c r="A18" s="160" t="s">
        <v>357</v>
      </c>
      <c r="B18" s="161">
        <v>1010</v>
      </c>
      <c r="C18" s="162" t="s">
        <v>358</v>
      </c>
      <c r="H18" s="149" t="s">
        <v>363</v>
      </c>
      <c r="I18" s="149">
        <v>1016</v>
      </c>
      <c r="J18" s="149" t="s">
        <v>364</v>
      </c>
      <c r="K18" s="149" t="s">
        <v>365</v>
      </c>
    </row>
    <row r="19" spans="1:11" ht="28.8" x14ac:dyDescent="0.3">
      <c r="A19" s="160" t="s">
        <v>360</v>
      </c>
      <c r="B19" s="161">
        <v>1011</v>
      </c>
      <c r="C19" s="162" t="s">
        <v>361</v>
      </c>
      <c r="H19" s="149" t="s">
        <v>366</v>
      </c>
      <c r="I19" s="149">
        <v>1021</v>
      </c>
      <c r="J19" s="149" t="s">
        <v>367</v>
      </c>
      <c r="K19" s="149" t="s">
        <v>368</v>
      </c>
    </row>
    <row r="20" spans="1:11" x14ac:dyDescent="0.3">
      <c r="A20" s="160" t="s">
        <v>363</v>
      </c>
      <c r="B20" s="161">
        <v>1016</v>
      </c>
      <c r="C20" s="162" t="s">
        <v>364</v>
      </c>
      <c r="H20" s="149" t="s">
        <v>369</v>
      </c>
      <c r="I20" s="149">
        <v>1025</v>
      </c>
      <c r="J20" s="149" t="s">
        <v>370</v>
      </c>
      <c r="K20" s="149" t="s">
        <v>371</v>
      </c>
    </row>
    <row r="21" spans="1:11" ht="28.8" x14ac:dyDescent="0.3">
      <c r="A21" s="160" t="s">
        <v>366</v>
      </c>
      <c r="B21" s="161">
        <v>1021</v>
      </c>
      <c r="C21" s="162" t="s">
        <v>367</v>
      </c>
      <c r="H21" s="149" t="s">
        <v>372</v>
      </c>
      <c r="I21" s="149">
        <v>1031</v>
      </c>
      <c r="J21" s="149" t="s">
        <v>373</v>
      </c>
      <c r="K21" s="149" t="s">
        <v>374</v>
      </c>
    </row>
    <row r="22" spans="1:11" x14ac:dyDescent="0.3">
      <c r="A22" s="160" t="s">
        <v>369</v>
      </c>
      <c r="B22" s="161">
        <v>1025</v>
      </c>
      <c r="C22" s="162" t="s">
        <v>370</v>
      </c>
      <c r="H22" s="149" t="s">
        <v>375</v>
      </c>
      <c r="I22" s="149">
        <v>1036</v>
      </c>
      <c r="J22" s="149" t="s">
        <v>376</v>
      </c>
      <c r="K22" s="149" t="s">
        <v>377</v>
      </c>
    </row>
    <row r="23" spans="1:11" x14ac:dyDescent="0.3">
      <c r="A23" s="160" t="s">
        <v>372</v>
      </c>
      <c r="B23" s="161">
        <v>1031</v>
      </c>
      <c r="C23" s="162" t="s">
        <v>373</v>
      </c>
      <c r="H23" s="149" t="s">
        <v>378</v>
      </c>
      <c r="I23" s="149">
        <v>1040</v>
      </c>
      <c r="J23" s="149" t="s">
        <v>379</v>
      </c>
      <c r="K23" s="149" t="s">
        <v>380</v>
      </c>
    </row>
    <row r="24" spans="1:11" ht="28.8" x14ac:dyDescent="0.3">
      <c r="A24" s="160" t="s">
        <v>375</v>
      </c>
      <c r="B24" s="161">
        <v>1036</v>
      </c>
      <c r="C24" s="162" t="s">
        <v>376</v>
      </c>
      <c r="H24" s="149" t="s">
        <v>381</v>
      </c>
      <c r="I24" s="149">
        <v>1044</v>
      </c>
      <c r="J24" s="149" t="s">
        <v>382</v>
      </c>
      <c r="K24" s="149" t="s">
        <v>383</v>
      </c>
    </row>
    <row r="25" spans="1:11" ht="28.8" x14ac:dyDescent="0.3">
      <c r="A25" s="160" t="s">
        <v>378</v>
      </c>
      <c r="B25" s="161">
        <v>1040</v>
      </c>
      <c r="C25" s="162" t="s">
        <v>379</v>
      </c>
      <c r="H25" s="149" t="s">
        <v>384</v>
      </c>
      <c r="I25" s="149">
        <v>1049</v>
      </c>
      <c r="J25" s="149" t="s">
        <v>385</v>
      </c>
      <c r="K25" s="149" t="s">
        <v>386</v>
      </c>
    </row>
    <row r="26" spans="1:11" ht="28.8" x14ac:dyDescent="0.3">
      <c r="A26" s="160" t="s">
        <v>381</v>
      </c>
      <c r="B26" s="161">
        <v>1044</v>
      </c>
      <c r="C26" s="162" t="s">
        <v>382</v>
      </c>
      <c r="H26" s="149" t="s">
        <v>387</v>
      </c>
      <c r="I26" s="149">
        <v>1054</v>
      </c>
      <c r="J26" s="149" t="s">
        <v>388</v>
      </c>
      <c r="K26" s="149" t="s">
        <v>389</v>
      </c>
    </row>
    <row r="27" spans="1:11" ht="28.8" x14ac:dyDescent="0.3">
      <c r="A27" s="160" t="s">
        <v>384</v>
      </c>
      <c r="B27" s="161">
        <v>1049</v>
      </c>
      <c r="C27" s="162" t="s">
        <v>385</v>
      </c>
      <c r="H27" s="149" t="s">
        <v>390</v>
      </c>
      <c r="I27" s="149">
        <v>1058</v>
      </c>
      <c r="J27" s="149" t="s">
        <v>391</v>
      </c>
      <c r="K27" s="149" t="s">
        <v>392</v>
      </c>
    </row>
    <row r="28" spans="1:11" ht="28.8" x14ac:dyDescent="0.3">
      <c r="A28" s="160" t="s">
        <v>387</v>
      </c>
      <c r="B28" s="161">
        <v>1054</v>
      </c>
      <c r="C28" s="162" t="s">
        <v>388</v>
      </c>
      <c r="H28" s="149" t="s">
        <v>393</v>
      </c>
      <c r="I28" s="149">
        <v>1662</v>
      </c>
      <c r="J28" s="149" t="s">
        <v>394</v>
      </c>
      <c r="K28" s="149" t="s">
        <v>395</v>
      </c>
    </row>
    <row r="29" spans="1:11" x14ac:dyDescent="0.3">
      <c r="A29" s="160" t="s">
        <v>390</v>
      </c>
      <c r="B29" s="161">
        <v>1058</v>
      </c>
      <c r="C29" s="162" t="s">
        <v>391</v>
      </c>
      <c r="H29" s="149" t="s">
        <v>396</v>
      </c>
      <c r="I29" s="149">
        <v>1672</v>
      </c>
      <c r="J29" s="149" t="s">
        <v>397</v>
      </c>
      <c r="K29" s="149" t="s">
        <v>398</v>
      </c>
    </row>
    <row r="30" spans="1:11" ht="28.8" x14ac:dyDescent="0.3">
      <c r="A30" s="160" t="s">
        <v>393</v>
      </c>
      <c r="B30" s="161">
        <v>1662</v>
      </c>
      <c r="C30" s="162" t="s">
        <v>394</v>
      </c>
      <c r="H30" s="149" t="s">
        <v>399</v>
      </c>
      <c r="I30" s="149">
        <v>1685</v>
      </c>
      <c r="J30" s="149" t="s">
        <v>400</v>
      </c>
      <c r="K30" s="149" t="s">
        <v>401</v>
      </c>
    </row>
    <row r="31" spans="1:11" ht="28.8" x14ac:dyDescent="0.3">
      <c r="A31" s="160" t="s">
        <v>396</v>
      </c>
      <c r="B31" s="161">
        <v>1672</v>
      </c>
      <c r="C31" s="162" t="s">
        <v>397</v>
      </c>
      <c r="H31" s="149" t="s">
        <v>402</v>
      </c>
      <c r="I31" s="149">
        <v>1690</v>
      </c>
      <c r="J31" s="149" t="s">
        <v>403</v>
      </c>
      <c r="K31" s="149" t="s">
        <v>404</v>
      </c>
    </row>
    <row r="32" spans="1:11" ht="28.8" x14ac:dyDescent="0.3">
      <c r="A32" s="160" t="s">
        <v>399</v>
      </c>
      <c r="B32" s="161">
        <v>1685</v>
      </c>
      <c r="C32" s="162" t="s">
        <v>400</v>
      </c>
      <c r="H32" s="149" t="s">
        <v>405</v>
      </c>
      <c r="I32" s="149">
        <v>1695</v>
      </c>
      <c r="J32" s="149" t="s">
        <v>406</v>
      </c>
      <c r="K32" s="149" t="s">
        <v>407</v>
      </c>
    </row>
    <row r="33" spans="1:11" x14ac:dyDescent="0.3">
      <c r="A33" s="160" t="s">
        <v>402</v>
      </c>
      <c r="B33" s="161">
        <v>1690</v>
      </c>
      <c r="C33" s="162" t="s">
        <v>403</v>
      </c>
      <c r="H33" s="149" t="s">
        <v>408</v>
      </c>
      <c r="I33" s="149">
        <v>1705</v>
      </c>
      <c r="J33" s="149" t="s">
        <v>409</v>
      </c>
      <c r="K33" s="149" t="s">
        <v>410</v>
      </c>
    </row>
    <row r="34" spans="1:11" ht="28.8" x14ac:dyDescent="0.3">
      <c r="A34" s="160" t="s">
        <v>405</v>
      </c>
      <c r="B34" s="161">
        <v>1695</v>
      </c>
      <c r="C34" s="162" t="s">
        <v>406</v>
      </c>
      <c r="H34" s="149" t="s">
        <v>411</v>
      </c>
      <c r="I34" s="149">
        <v>1714</v>
      </c>
      <c r="J34" s="149" t="s">
        <v>412</v>
      </c>
      <c r="K34" s="149" t="s">
        <v>413</v>
      </c>
    </row>
    <row r="35" spans="1:11" x14ac:dyDescent="0.3">
      <c r="A35" s="160" t="s">
        <v>408</v>
      </c>
      <c r="B35" s="161">
        <v>1705</v>
      </c>
      <c r="C35" s="162" t="s">
        <v>409</v>
      </c>
      <c r="H35" s="149" t="s">
        <v>414</v>
      </c>
      <c r="I35" s="149">
        <v>1718</v>
      </c>
      <c r="J35" s="149" t="s">
        <v>415</v>
      </c>
      <c r="K35" s="149" t="s">
        <v>416</v>
      </c>
    </row>
    <row r="36" spans="1:11" ht="28.8" x14ac:dyDescent="0.3">
      <c r="A36" s="160" t="s">
        <v>411</v>
      </c>
      <c r="B36" s="161">
        <v>1714</v>
      </c>
      <c r="C36" s="162" t="s">
        <v>412</v>
      </c>
      <c r="H36" s="149" t="s">
        <v>417</v>
      </c>
      <c r="I36" s="149">
        <v>1727</v>
      </c>
      <c r="J36" s="149" t="s">
        <v>418</v>
      </c>
      <c r="K36" s="149" t="s">
        <v>419</v>
      </c>
    </row>
    <row r="37" spans="1:11" x14ac:dyDescent="0.3">
      <c r="A37" s="160" t="s">
        <v>414</v>
      </c>
      <c r="B37" s="161">
        <v>1718</v>
      </c>
      <c r="C37" s="162" t="s">
        <v>415</v>
      </c>
      <c r="H37" s="149" t="s">
        <v>420</v>
      </c>
      <c r="I37" s="149">
        <v>193</v>
      </c>
      <c r="J37" s="149" t="s">
        <v>421</v>
      </c>
      <c r="K37" s="149" t="s">
        <v>422</v>
      </c>
    </row>
    <row r="38" spans="1:11" ht="28.8" x14ac:dyDescent="0.3">
      <c r="A38" s="160" t="s">
        <v>417</v>
      </c>
      <c r="B38" s="161">
        <v>1727</v>
      </c>
      <c r="C38" s="162" t="s">
        <v>418</v>
      </c>
      <c r="H38" s="149" t="s">
        <v>423</v>
      </c>
      <c r="I38" s="149">
        <v>200</v>
      </c>
      <c r="J38" s="149" t="s">
        <v>424</v>
      </c>
      <c r="K38" s="149" t="s">
        <v>425</v>
      </c>
    </row>
    <row r="39" spans="1:11" ht="28.8" x14ac:dyDescent="0.3">
      <c r="A39" s="160" t="s">
        <v>420</v>
      </c>
      <c r="B39" s="161">
        <v>193</v>
      </c>
      <c r="C39" s="162" t="s">
        <v>421</v>
      </c>
      <c r="H39" s="149" t="s">
        <v>426</v>
      </c>
      <c r="I39" s="149">
        <v>201</v>
      </c>
      <c r="J39" s="149" t="s">
        <v>427</v>
      </c>
      <c r="K39" s="149" t="s">
        <v>428</v>
      </c>
    </row>
    <row r="40" spans="1:11" x14ac:dyDescent="0.3">
      <c r="A40" s="160" t="s">
        <v>423</v>
      </c>
      <c r="B40" s="161">
        <v>200</v>
      </c>
      <c r="C40" s="162" t="s">
        <v>424</v>
      </c>
      <c r="H40" s="149" t="s">
        <v>429</v>
      </c>
      <c r="I40" s="149">
        <v>204</v>
      </c>
      <c r="J40" s="149" t="s">
        <v>430</v>
      </c>
      <c r="K40" s="149" t="s">
        <v>431</v>
      </c>
    </row>
    <row r="41" spans="1:11" x14ac:dyDescent="0.3">
      <c r="A41" s="160" t="s">
        <v>426</v>
      </c>
      <c r="B41" s="161">
        <v>201</v>
      </c>
      <c r="C41" s="162" t="s">
        <v>427</v>
      </c>
      <c r="H41" s="149" t="s">
        <v>432</v>
      </c>
      <c r="J41" s="149" t="s">
        <v>433</v>
      </c>
      <c r="K41" s="149" t="s">
        <v>434</v>
      </c>
    </row>
    <row r="42" spans="1:11" x14ac:dyDescent="0.3">
      <c r="A42" s="160" t="s">
        <v>429</v>
      </c>
      <c r="B42" s="161">
        <v>204</v>
      </c>
      <c r="C42" s="162" t="s">
        <v>430</v>
      </c>
    </row>
    <row r="43" spans="1:11" ht="15" thickBot="1" x14ac:dyDescent="0.35">
      <c r="A43" s="163" t="s">
        <v>432</v>
      </c>
      <c r="B43" s="164"/>
      <c r="C43" s="165" t="s">
        <v>433</v>
      </c>
    </row>
    <row r="44" spans="1:11" x14ac:dyDescent="0.3"/>
    <row r="45" spans="1:11" x14ac:dyDescent="0.3"/>
    <row r="46" spans="1:11" x14ac:dyDescent="0.3"/>
    <row r="47" spans="1:11" x14ac:dyDescent="0.3"/>
    <row r="48" spans="1:11" x14ac:dyDescent="0.3"/>
    <row r="49" x14ac:dyDescent="0.3"/>
    <row r="50" x14ac:dyDescent="0.3"/>
    <row r="51" x14ac:dyDescent="0.3"/>
    <row r="52" x14ac:dyDescent="0.3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D1" sqref="D1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16" width="5.6640625" style="112" customWidth="1"/>
    <col min="17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9032187vpr</v>
      </c>
      <c r="B1" s="17" t="str">
        <f>IF(Протокол!A3=1,LOWER(Протокол!D3),служ!A57)</f>
        <v>sch056361</v>
      </c>
      <c r="C1" s="17" t="str">
        <f>IF(Протокол!A3=1,LOWER(Протокол!D3),"")</f>
        <v>sch056361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98</v>
      </c>
      <c r="GG1" s="42">
        <f ca="1">NOW()</f>
        <v>44275.980430324074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истории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5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5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0</v>
      </c>
      <c r="G6" s="118">
        <f>IF(Протокол!J10="","",Протокол!J10)</f>
        <v>0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0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0</v>
      </c>
      <c r="O6" s="118">
        <f>IF(Протокол!R10="","",Протокол!R10)</f>
        <v>1</v>
      </c>
      <c r="P6" s="118">
        <f>IF(Протокол!S10="","",Протокол!S10)</f>
        <v>0</v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7</v>
      </c>
      <c r="AS6" s="116">
        <f>IF(Протокол!D10="","",Протокол!D10)</f>
        <v>2</v>
      </c>
      <c r="AT6" s="116" t="str">
        <f>IF(Протокол!F10="","",Протокол!F10)</f>
        <v/>
      </c>
      <c r="AU6" s="118" t="str">
        <f>IF(Протокол!CR10="","",Протокол!CR10)</f>
        <v>8</v>
      </c>
      <c r="AV6" s="118" t="str">
        <f>IF(Протокол!CS10="","",Протокол!CS10)</f>
        <v>ж</v>
      </c>
      <c r="AW6" s="118">
        <f>IF(Протокол!CT10="","",Протокол!CT10)</f>
        <v>3</v>
      </c>
      <c r="AX6" s="118"/>
    </row>
    <row r="7" spans="1:255" s="116" customFormat="1" x14ac:dyDescent="0.25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80002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0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2</v>
      </c>
      <c r="K7" s="118">
        <f>IF(Протокол!N11="","",Протокол!N11)</f>
        <v>0</v>
      </c>
      <c r="L7" s="118">
        <f>IF(Протокол!O11="","",Протокол!O11)</f>
        <v>0</v>
      </c>
      <c r="M7" s="118">
        <f>IF(Протокол!P11="","",Протокол!P11)</f>
        <v>1</v>
      </c>
      <c r="N7" s="118">
        <f>IF(Протокол!Q11="","",Протокол!Q11)</f>
        <v>0</v>
      </c>
      <c r="O7" s="118">
        <f>IF(Протокол!R11="","",Протокол!R11)</f>
        <v>0</v>
      </c>
      <c r="P7" s="118">
        <f>IF(Протокол!S11="","",Протокол!S11)</f>
        <v>4</v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12</v>
      </c>
      <c r="AS7" s="116">
        <f>IF(Протокол!D11="","",Протокол!D11)</f>
        <v>1</v>
      </c>
      <c r="AT7" s="116" t="str">
        <f>IF(Протокол!F11="","",Протокол!F11)</f>
        <v/>
      </c>
      <c r="AU7" s="118" t="str">
        <f>IF(Протокол!CR11="","",Протокол!CR11)</f>
        <v>8</v>
      </c>
      <c r="AV7" s="118" t="str">
        <f>IF(Протокол!CS11="","",Протокол!CS11)</f>
        <v>ж</v>
      </c>
      <c r="AW7" s="118">
        <f>IF(Протокол!CT11="","",Протокол!CT11)</f>
        <v>5</v>
      </c>
      <c r="AX7" s="118"/>
    </row>
    <row r="8" spans="1:255" s="116" customFormat="1" x14ac:dyDescent="0.25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80003</v>
      </c>
      <c r="D8" s="118">
        <f>IF(Протокол!G12="","",Протокол!G12)</f>
        <v>1</v>
      </c>
      <c r="E8" s="118">
        <f>IF(Протокол!H12="","",Протокол!H12)</f>
        <v>1</v>
      </c>
      <c r="F8" s="118">
        <f>IF(Протокол!I12="","",Протокол!I12)</f>
        <v>0</v>
      </c>
      <c r="G8" s="118">
        <f>IF(Протокол!J12="","",Протокол!J12)</f>
        <v>1</v>
      </c>
      <c r="H8" s="118">
        <f>IF(Протокол!K12="","",Протокол!K12)</f>
        <v>1</v>
      </c>
      <c r="I8" s="118">
        <f>IF(Протокол!L12="","",Протокол!L12)</f>
        <v>0</v>
      </c>
      <c r="J8" s="118">
        <f>IF(Протокол!M12="","",Протокол!M12)</f>
        <v>0</v>
      </c>
      <c r="K8" s="118">
        <f>IF(Протокол!N12="","",Протокол!N12)</f>
        <v>2</v>
      </c>
      <c r="L8" s="118">
        <f>IF(Протокол!O12="","",Протокол!O12)</f>
        <v>1</v>
      </c>
      <c r="M8" s="118">
        <f>IF(Протокол!P12="","",Протокол!P12)</f>
        <v>0</v>
      </c>
      <c r="N8" s="118">
        <f>IF(Протокол!Q12="","",Протокол!Q12)</f>
        <v>0</v>
      </c>
      <c r="O8" s="118">
        <f>IF(Протокол!R12="","",Протокол!R12)</f>
        <v>1</v>
      </c>
      <c r="P8" s="118">
        <f>IF(Протокол!S12="","",Протокол!S12)</f>
        <v>0</v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>
        <f>IF(AND(LEN(C8)&gt;0,AS8&gt;0),Протокол!CU12,"")</f>
        <v>8</v>
      </c>
      <c r="AS8" s="116">
        <f>IF(Протокол!D12="","",Протокол!D12)</f>
        <v>1</v>
      </c>
      <c r="AT8" s="116" t="str">
        <f>IF(Протокол!F12="","",Протокол!F12)</f>
        <v/>
      </c>
      <c r="AU8" s="118" t="str">
        <f>IF(Протокол!CR12="","",Протокол!CR12)</f>
        <v>8</v>
      </c>
      <c r="AV8" s="118" t="str">
        <f>IF(Протокол!CS12="","",Протокол!CS12)</f>
        <v>ж</v>
      </c>
      <c r="AW8" s="118">
        <f>IF(Протокол!CT12="","",Протокол!CT12)</f>
        <v>4</v>
      </c>
      <c r="AX8" s="118"/>
    </row>
    <row r="9" spans="1:255" s="116" customFormat="1" x14ac:dyDescent="0.25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80004</v>
      </c>
      <c r="D9" s="118">
        <f>IF(Протокол!G13="","",Протокол!G13)</f>
        <v>1</v>
      </c>
      <c r="E9" s="118">
        <f>IF(Протокол!H13="","",Протокол!H13)</f>
        <v>1</v>
      </c>
      <c r="F9" s="118">
        <f>IF(Протокол!I13="","",Протокол!I13)</f>
        <v>0</v>
      </c>
      <c r="G9" s="118">
        <f>IF(Протокол!J13="","",Протокол!J13)</f>
        <v>0</v>
      </c>
      <c r="H9" s="118">
        <f>IF(Протокол!K13="","",Протокол!K13)</f>
        <v>1</v>
      </c>
      <c r="I9" s="118">
        <f>IF(Протокол!L13="","",Протокол!L13)</f>
        <v>0</v>
      </c>
      <c r="J9" s="118">
        <f>IF(Протокол!M13="","",Протокол!M13)</f>
        <v>1</v>
      </c>
      <c r="K9" s="118">
        <f>IF(Протокол!N13="","",Протокол!N13)</f>
        <v>0</v>
      </c>
      <c r="L9" s="118">
        <f>IF(Протокол!O13="","",Протокол!O13)</f>
        <v>0</v>
      </c>
      <c r="M9" s="118">
        <f>IF(Протокол!P13="","",Протокол!P13)</f>
        <v>2</v>
      </c>
      <c r="N9" s="118">
        <f>IF(Протокол!Q13="","",Протокол!Q13)</f>
        <v>0</v>
      </c>
      <c r="O9" s="118">
        <f>IF(Протокол!R13="","",Протокол!R13)</f>
        <v>1</v>
      </c>
      <c r="P9" s="118">
        <f>IF(Протокол!S13="","",Протокол!S13)</f>
        <v>0</v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7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>8</v>
      </c>
      <c r="AV9" s="118" t="str">
        <f>IF(Протокол!CS13="","",Протокол!CS13)</f>
        <v>ж</v>
      </c>
      <c r="AW9" s="118">
        <f>IF(Протокол!CT13="","",Протокол!CT13)</f>
        <v>3</v>
      </c>
      <c r="AX9" s="118"/>
    </row>
    <row r="10" spans="1:255" s="116" customFormat="1" x14ac:dyDescent="0.25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80005</v>
      </c>
      <c r="D10" s="118">
        <f>IF(Протокол!G14="","",Протокол!G14)</f>
        <v>0</v>
      </c>
      <c r="E10" s="118">
        <f>IF(Протокол!H14="","",Протокол!H14)</f>
        <v>1</v>
      </c>
      <c r="F10" s="118">
        <f>IF(Протокол!I14="","",Протокол!I14)</f>
        <v>0</v>
      </c>
      <c r="G10" s="118">
        <f>IF(Протокол!J14="","",Протокол!J14)</f>
        <v>0</v>
      </c>
      <c r="H10" s="118">
        <f>IF(Протокол!K14="","",Протокол!K14)</f>
        <v>1</v>
      </c>
      <c r="I10" s="118">
        <f>IF(Протокол!L14="","",Протокол!L14)</f>
        <v>0</v>
      </c>
      <c r="J10" s="118">
        <f>IF(Протокол!M14="","",Протокол!M14)</f>
        <v>1</v>
      </c>
      <c r="K10" s="118">
        <f>IF(Протокол!N14="","",Протокол!N14)</f>
        <v>0</v>
      </c>
      <c r="L10" s="118">
        <f>IF(Протокол!O14="","",Протокол!O14)</f>
        <v>0</v>
      </c>
      <c r="M10" s="118">
        <f>IF(Протокол!P14="","",Протокол!P14)</f>
        <v>0</v>
      </c>
      <c r="N10" s="118">
        <f>IF(Протокол!Q14="","",Протокол!Q14)</f>
        <v>0</v>
      </c>
      <c r="O10" s="118">
        <f>IF(Протокол!R14="","",Протокол!R14)</f>
        <v>0</v>
      </c>
      <c r="P10" s="118">
        <f>IF(Протокол!S14="","",Протокол!S14)</f>
        <v>0</v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3</v>
      </c>
      <c r="AS10" s="116">
        <f>IF(Протокол!D14="","",Протокол!D14)</f>
        <v>2</v>
      </c>
      <c r="AT10" s="116" t="str">
        <f>IF(Протокол!F14="","",Протокол!F14)</f>
        <v/>
      </c>
      <c r="AU10" s="118" t="str">
        <f>IF(Протокол!CR14="","",Протокол!CR14)</f>
        <v>8</v>
      </c>
      <c r="AV10" s="118" t="str">
        <f>IF(Протокол!CS14="","",Протокол!CS14)</f>
        <v>м</v>
      </c>
      <c r="AW10" s="118">
        <f>IF(Протокол!CT14="","",Протокол!CT14)</f>
        <v>3</v>
      </c>
      <c r="AX10" s="118"/>
    </row>
    <row r="11" spans="1:255" s="116" customFormat="1" x14ac:dyDescent="0.25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80006</v>
      </c>
      <c r="D11" s="118">
        <f>IF(Протокол!G15="","",Протокол!G15)</f>
        <v>1</v>
      </c>
      <c r="E11" s="118">
        <f>IF(Протокол!H15="","",Протокол!H15)</f>
        <v>0</v>
      </c>
      <c r="F11" s="118">
        <f>IF(Протокол!I15="","",Протокол!I15)</f>
        <v>1</v>
      </c>
      <c r="G11" s="118">
        <f>IF(Протокол!J15="","",Протокол!J15)</f>
        <v>1</v>
      </c>
      <c r="H11" s="118">
        <f>IF(Протокол!K15="","",Протокол!K15)</f>
        <v>1</v>
      </c>
      <c r="I11" s="118">
        <f>IF(Протокол!L15="","",Протокол!L15)</f>
        <v>0</v>
      </c>
      <c r="J11" s="118">
        <f>IF(Протокол!M15="","",Протокол!M15)</f>
        <v>0</v>
      </c>
      <c r="K11" s="118">
        <f>IF(Протокол!N15="","",Протокол!N15)</f>
        <v>0</v>
      </c>
      <c r="L11" s="118">
        <f>IF(Протокол!O15="","",Протокол!O15)</f>
        <v>1</v>
      </c>
      <c r="M11" s="118">
        <f>IF(Протокол!P15="","",Протокол!P15)</f>
        <v>1</v>
      </c>
      <c r="N11" s="118">
        <f>IF(Протокол!Q15="","",Протокол!Q15)</f>
        <v>1</v>
      </c>
      <c r="O11" s="118">
        <f>IF(Протокол!R15="","",Протокол!R15)</f>
        <v>0</v>
      </c>
      <c r="P11" s="118">
        <f>IF(Протокол!S15="","",Протокол!S15)</f>
        <v>0</v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7</v>
      </c>
      <c r="AS11" s="116">
        <f>IF(Протокол!D15="","",Протокол!D15)</f>
        <v>1</v>
      </c>
      <c r="AT11" s="116" t="str">
        <f>IF(Протокол!F15="","",Протокол!F15)</f>
        <v/>
      </c>
      <c r="AU11" s="118" t="str">
        <f>IF(Протокол!CR15="","",Протокол!CR15)</f>
        <v>8</v>
      </c>
      <c r="AV11" s="118" t="str">
        <f>IF(Протокол!CS15="","",Протокол!CS15)</f>
        <v>м</v>
      </c>
      <c r="AW11" s="118">
        <f>IF(Протокол!CT15="","",Протокол!CT15)</f>
        <v>2</v>
      </c>
      <c r="AX11" s="118"/>
    </row>
    <row r="12" spans="1:255" s="116" customFormat="1" x14ac:dyDescent="0.25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80007</v>
      </c>
      <c r="D12" s="118">
        <f>IF(Протокол!G16="","",Протокол!G16)</f>
        <v>1</v>
      </c>
      <c r="E12" s="118">
        <f>IF(Протокол!H16="","",Протокол!H16)</f>
        <v>1</v>
      </c>
      <c r="F12" s="118">
        <f>IF(Протокол!I16="","",Протокол!I16)</f>
        <v>1</v>
      </c>
      <c r="G12" s="118">
        <f>IF(Протокол!J16="","",Протокол!J16)</f>
        <v>1</v>
      </c>
      <c r="H12" s="118">
        <f>IF(Протокол!K16="","",Протокол!K16)</f>
        <v>0</v>
      </c>
      <c r="I12" s="118">
        <f>IF(Протокол!L16="","",Протокол!L16)</f>
        <v>0</v>
      </c>
      <c r="J12" s="118">
        <f>IF(Протокол!M16="","",Протокол!M16)</f>
        <v>0</v>
      </c>
      <c r="K12" s="118">
        <f>IF(Протокол!N16="","",Протокол!N16)</f>
        <v>0</v>
      </c>
      <c r="L12" s="118">
        <f>IF(Протокол!O16="","",Протокол!O16)</f>
        <v>1</v>
      </c>
      <c r="M12" s="118">
        <f>IF(Протокол!P16="","",Протокол!P16)</f>
        <v>1</v>
      </c>
      <c r="N12" s="118">
        <f>IF(Протокол!Q16="","",Протокол!Q16)</f>
        <v>0</v>
      </c>
      <c r="O12" s="118">
        <f>IF(Протокол!R16="","",Протокол!R16)</f>
        <v>1</v>
      </c>
      <c r="P12" s="118">
        <f>IF(Протокол!S16="","",Протокол!S16)</f>
        <v>0</v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7</v>
      </c>
      <c r="AS12" s="116">
        <f>IF(Протокол!D16="","",Протокол!D16)</f>
        <v>1</v>
      </c>
      <c r="AT12" s="116" t="str">
        <f>IF(Протокол!F16="","",Протокол!F16)</f>
        <v/>
      </c>
      <c r="AU12" s="118" t="str">
        <f>IF(Протокол!CR16="","",Протокол!CR16)</f>
        <v>8</v>
      </c>
      <c r="AV12" s="118" t="str">
        <f>IF(Протокол!CS16="","",Протокол!CS16)</f>
        <v>м</v>
      </c>
      <c r="AW12" s="118">
        <f>IF(Протокол!CT16="","",Протокол!CT16)</f>
        <v>4</v>
      </c>
      <c r="AX12" s="118"/>
    </row>
    <row r="13" spans="1:255" s="116" customFormat="1" x14ac:dyDescent="0.25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80008</v>
      </c>
      <c r="D13" s="118">
        <f>IF(Протокол!G17="","",Протокол!G17)</f>
        <v>1</v>
      </c>
      <c r="E13" s="118">
        <f>IF(Протокол!H17="","",Протокол!H17)</f>
        <v>1</v>
      </c>
      <c r="F13" s="118">
        <f>IF(Протокол!I17="","",Протокол!I17)</f>
        <v>1</v>
      </c>
      <c r="G13" s="118">
        <f>IF(Протокол!J17="","",Протокол!J17)</f>
        <v>0</v>
      </c>
      <c r="H13" s="118">
        <f>IF(Протокол!K17="","",Протокол!K17)</f>
        <v>1</v>
      </c>
      <c r="I13" s="118">
        <f>IF(Протокол!L17="","",Протокол!L17)</f>
        <v>0</v>
      </c>
      <c r="J13" s="118">
        <f>IF(Протокол!M17="","",Протокол!M17)</f>
        <v>0</v>
      </c>
      <c r="K13" s="118">
        <f>IF(Протокол!N17="","",Протокол!N17)</f>
        <v>1</v>
      </c>
      <c r="L13" s="118">
        <f>IF(Протокол!O17="","",Протокол!O17)</f>
        <v>0</v>
      </c>
      <c r="M13" s="118">
        <f>IF(Протокол!P17="","",Протокол!P17)</f>
        <v>1</v>
      </c>
      <c r="N13" s="118">
        <f>IF(Протокол!Q17="","",Протокол!Q17)</f>
        <v>0</v>
      </c>
      <c r="O13" s="118">
        <f>IF(Протокол!R17="","",Протокол!R17)</f>
        <v>1</v>
      </c>
      <c r="P13" s="118">
        <f>IF(Протокол!S17="","",Протокол!S17)</f>
        <v>0</v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>
        <f>IF(AND(LEN(C13)&gt;0,AS13&gt;0),Протокол!CU17,"")</f>
        <v>7</v>
      </c>
      <c r="AS13" s="116">
        <f>IF(Протокол!D17="","",Протокол!D17)</f>
        <v>2</v>
      </c>
      <c r="AT13" s="116" t="str">
        <f>IF(Протокол!F17="","",Протокол!F17)</f>
        <v/>
      </c>
      <c r="AU13" s="118" t="str">
        <f>IF(Протокол!CR17="","",Протокол!CR17)</f>
        <v>8</v>
      </c>
      <c r="AV13" s="118" t="str">
        <f>IF(Протокол!CS17="","",Протокол!CS17)</f>
        <v>ж</v>
      </c>
      <c r="AW13" s="118">
        <f>IF(Протокол!CT17="","",Протокол!CT17)</f>
        <v>4</v>
      </c>
      <c r="AX13" s="118"/>
    </row>
    <row r="14" spans="1:255" s="116" customFormat="1" x14ac:dyDescent="0.25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5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5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5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5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234</v>
      </c>
    </row>
    <row r="1306" spans="1:8" x14ac:dyDescent="0.25">
      <c r="A1306" s="112">
        <f>IF(LEN(Классы!D5)&gt;0,2,0)</f>
        <v>2</v>
      </c>
      <c r="B1306" s="112">
        <f>Классы!D5</f>
        <v>8</v>
      </c>
      <c r="C1306" s="112" t="str">
        <f>IF(ISERROR(Классы!W5),"",Классы!W5)</f>
        <v>is8.2</v>
      </c>
      <c r="D1306" s="112" t="str">
        <f>IF(ISERROR(Классы!X5),"",Классы!X5)</f>
        <v/>
      </c>
      <c r="E1306" s="112" t="str">
        <f>IF(Классы!G5&lt;&gt;"",Классы!G5,"")</f>
        <v xml:space="preserve">/Под ред. Торкунова А.В. История </v>
      </c>
      <c r="F1306" s="112" t="str">
        <f>IF(Классы!H5&lt;&gt;"",Классы!H5,"")</f>
        <v>История России (в 2 частях) 8 класс АО "Издательство "Просвещение"</v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546875" defaultRowHeight="13.2" x14ac:dyDescent="0.25"/>
  <cols>
    <col min="1" max="1" width="13.6640625" hidden="1" customWidth="1"/>
    <col min="2" max="2" width="13" hidden="1" customWidth="1"/>
    <col min="3" max="3" width="14" hidden="1" customWidth="1"/>
    <col min="4" max="4" width="10" hidden="1" customWidth="1"/>
    <col min="5" max="7" width="9.109375" hidden="1" customWidth="1"/>
    <col min="8" max="8" width="11" hidden="1" customWidth="1"/>
    <col min="9" max="16" width="9.109375" hidden="1" customWidth="1"/>
    <col min="17" max="18" width="9.109375" style="67" hidden="1" customWidth="1"/>
    <col min="19" max="19" width="8.5546875" style="67" hidden="1" customWidth="1"/>
    <col min="20" max="35" width="8.5546875" hidden="1" customWidth="1"/>
    <col min="36" max="37" width="8.5546875" style="106" hidden="1" customWidth="1"/>
    <col min="38" max="256" width="0" hidden="1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8</v>
      </c>
      <c r="C9">
        <v>7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24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 t="str">
        <f>IF(F12=1,IF(F14,H14,H13),H11)</f>
        <v>9032187vpr</v>
      </c>
      <c r="C13" s="7"/>
      <c r="G13" t="s">
        <v>66</v>
      </c>
      <c r="H13" s="106" t="s">
        <v>435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435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2</v>
      </c>
      <c r="H34" s="4">
        <v>1</v>
      </c>
      <c r="I34" s="4">
        <v>2</v>
      </c>
      <c r="J34" s="4">
        <v>2</v>
      </c>
      <c r="K34" s="4">
        <v>1</v>
      </c>
      <c r="L34" s="4">
        <v>3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301</v>
      </c>
      <c r="D35" s="6" t="s">
        <v>302</v>
      </c>
      <c r="E35" s="6" t="s">
        <v>303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301</v>
      </c>
      <c r="D36" s="6" t="s">
        <v>302</v>
      </c>
      <c r="E36" s="6" t="s">
        <v>303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3</v>
      </c>
      <c r="D38" s="4">
        <v>2</v>
      </c>
      <c r="E38" s="4">
        <v>4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9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lastPrinted>2020-02-18T12:29:15Z</cp:lastPrinted>
  <dcterms:created xsi:type="dcterms:W3CDTF">1996-10-08T23:32:33Z</dcterms:created>
  <dcterms:modified xsi:type="dcterms:W3CDTF">2021-03-20T20:31:54Z</dcterms:modified>
</cp:coreProperties>
</file>