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workbookProtection workbookPassword="CF7E" lockStructure="1"/>
  <bookViews>
    <workbookView xWindow="0" yWindow="0" windowWidth="23250" windowHeight="1144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учебников'!$K$1:$K$27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L7" i="10" s="1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I7" i="10" s="1"/>
  <c r="J519" i="10"/>
  <c r="K519" i="10"/>
  <c r="K7" i="10" s="1"/>
  <c r="L519" i="10"/>
  <c r="M519" i="10"/>
  <c r="M7" i="10" s="1"/>
  <c r="N519" i="10"/>
  <c r="O519" i="10"/>
  <c r="P519" i="10"/>
  <c r="Q519" i="10"/>
  <c r="Q7" i="10" s="1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O7" i="10" s="1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N7" i="10" s="1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CV373" i="10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CU142" i="10" s="1"/>
  <c r="AY142" i="10"/>
  <c r="AX141" i="10"/>
  <c r="AY141" i="10"/>
  <c r="AW141" i="10" s="1"/>
  <c r="AX140" i="10"/>
  <c r="AY140" i="10"/>
  <c r="AX139" i="10"/>
  <c r="CU139" i="10"/>
  <c r="AY139" i="10"/>
  <c r="AX138" i="10"/>
  <c r="AY138" i="10"/>
  <c r="AX137" i="10"/>
  <c r="AY137" i="10"/>
  <c r="AU137" i="10"/>
  <c r="AX136" i="10"/>
  <c r="CX136" i="10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CV121" i="10" s="1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AY80" i="10"/>
  <c r="CU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CU10" i="10" s="1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R6" i="16" s="1"/>
  <c r="AT6" i="16"/>
  <c r="F7" i="10"/>
  <c r="G7" i="10"/>
  <c r="J7" i="10"/>
  <c r="O7" i="10"/>
  <c r="P7" i="10"/>
  <c r="R7" i="10"/>
  <c r="U7" i="10"/>
  <c r="V7" i="10"/>
  <c r="X7" i="10"/>
  <c r="Y7" i="10"/>
  <c r="Z7" i="10"/>
  <c r="AA7" i="10"/>
  <c r="AB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/>
  <c r="CP506" i="10"/>
  <c r="CP505" i="10"/>
  <c r="CY505" i="10" s="1"/>
  <c r="CP504" i="10"/>
  <c r="AV504" i="10" s="1"/>
  <c r="CP503" i="10"/>
  <c r="CP502" i="10"/>
  <c r="CY502" i="10"/>
  <c r="CP501" i="10"/>
  <c r="CY501" i="10" s="1"/>
  <c r="CP500" i="10"/>
  <c r="CY500" i="10" s="1"/>
  <c r="CP499" i="10"/>
  <c r="CY499" i="10"/>
  <c r="CP498" i="10"/>
  <c r="AV498" i="10" s="1"/>
  <c r="CP497" i="10"/>
  <c r="CP496" i="10"/>
  <c r="CY496" i="10" s="1"/>
  <c r="CP495" i="10"/>
  <c r="CY495" i="10"/>
  <c r="CP494" i="10"/>
  <c r="CP493" i="10"/>
  <c r="CP492" i="10"/>
  <c r="CP491" i="10"/>
  <c r="CY491" i="10" s="1"/>
  <c r="CP490" i="10"/>
  <c r="CY490" i="10" s="1"/>
  <c r="CP489" i="10"/>
  <c r="CY489" i="10" s="1"/>
  <c r="CP488" i="10"/>
  <c r="CP487" i="10"/>
  <c r="CP486" i="10"/>
  <c r="AV486" i="10" s="1"/>
  <c r="CP485" i="10"/>
  <c r="CP484" i="10"/>
  <c r="CY484" i="10"/>
  <c r="CP483" i="10"/>
  <c r="CY483" i="10" s="1"/>
  <c r="CP482" i="10"/>
  <c r="CP481" i="10"/>
  <c r="CY481" i="10"/>
  <c r="CP480" i="10"/>
  <c r="AV480" i="10" s="1"/>
  <c r="CP479" i="10"/>
  <c r="CY479" i="10"/>
  <c r="CP478" i="10"/>
  <c r="CY478" i="10" s="1"/>
  <c r="CP477" i="10"/>
  <c r="CP476" i="10"/>
  <c r="CP475" i="10"/>
  <c r="CY475" i="10" s="1"/>
  <c r="CP474" i="10"/>
  <c r="AV474" i="10"/>
  <c r="CP473" i="10"/>
  <c r="CP472" i="10"/>
  <c r="AV472" i="10" s="1"/>
  <c r="CP471" i="10"/>
  <c r="CY471" i="10" s="1"/>
  <c r="CP470" i="10"/>
  <c r="CP469" i="10"/>
  <c r="CY469" i="10" s="1"/>
  <c r="CP468" i="10"/>
  <c r="CP467" i="10"/>
  <c r="CY467" i="10" s="1"/>
  <c r="CP466" i="10"/>
  <c r="CY466" i="10" s="1"/>
  <c r="AV466" i="10"/>
  <c r="CP465" i="10"/>
  <c r="CY465" i="10" s="1"/>
  <c r="CP464" i="10"/>
  <c r="CY464" i="10"/>
  <c r="CP463" i="10"/>
  <c r="CY463" i="10" s="1"/>
  <c r="CP462" i="10"/>
  <c r="CP461" i="10"/>
  <c r="CY461" i="10" s="1"/>
  <c r="CP460" i="10"/>
  <c r="CY460" i="10" s="1"/>
  <c r="CP459" i="10"/>
  <c r="CP458" i="10"/>
  <c r="CP457" i="10"/>
  <c r="CP456" i="10"/>
  <c r="AV456" i="10" s="1"/>
  <c r="CP455" i="10"/>
  <c r="CY455" i="10" s="1"/>
  <c r="CP454" i="10"/>
  <c r="CY454" i="10" s="1"/>
  <c r="CP453" i="10"/>
  <c r="CY453" i="10" s="1"/>
  <c r="CP452" i="10"/>
  <c r="CP451" i="10"/>
  <c r="CP450" i="10"/>
  <c r="CP449" i="10"/>
  <c r="CP448" i="10"/>
  <c r="CY448" i="10" s="1"/>
  <c r="CP447" i="10"/>
  <c r="CP446" i="10"/>
  <c r="CY446" i="10" s="1"/>
  <c r="CP445" i="10"/>
  <c r="CY445" i="10" s="1"/>
  <c r="CP444" i="10"/>
  <c r="CY444" i="10"/>
  <c r="CP443" i="10"/>
  <c r="CY443" i="10" s="1"/>
  <c r="CP442" i="10"/>
  <c r="CY442" i="10" s="1"/>
  <c r="CP441" i="10"/>
  <c r="CP440" i="10"/>
  <c r="CP439" i="10"/>
  <c r="CY439" i="10" s="1"/>
  <c r="CP438" i="10"/>
  <c r="CY438" i="10" s="1"/>
  <c r="CP437" i="10"/>
  <c r="CY437" i="10" s="1"/>
  <c r="CP436" i="10"/>
  <c r="CY436" i="10"/>
  <c r="CP435" i="10"/>
  <c r="CY435" i="10" s="1"/>
  <c r="CP434" i="10"/>
  <c r="CP433" i="10"/>
  <c r="CY433" i="10"/>
  <c r="CP432" i="10"/>
  <c r="CY432" i="10" s="1"/>
  <c r="CP431" i="10"/>
  <c r="CP430" i="10"/>
  <c r="CY430" i="10"/>
  <c r="CP429" i="10"/>
  <c r="CP428" i="10"/>
  <c r="CP427" i="10"/>
  <c r="CY427" i="10"/>
  <c r="CP426" i="10"/>
  <c r="CY426" i="10" s="1"/>
  <c r="CP425" i="10"/>
  <c r="CP424" i="10"/>
  <c r="CY424" i="10"/>
  <c r="CP423" i="10"/>
  <c r="CP422" i="10"/>
  <c r="CP421" i="10"/>
  <c r="CY421" i="10"/>
  <c r="CP420" i="10"/>
  <c r="CP419" i="10"/>
  <c r="CY419" i="10"/>
  <c r="CP418" i="10"/>
  <c r="CY418" i="10" s="1"/>
  <c r="CP417" i="10"/>
  <c r="CP416" i="10"/>
  <c r="CP415" i="10"/>
  <c r="CY415" i="10" s="1"/>
  <c r="CP414" i="10"/>
  <c r="CP413" i="10"/>
  <c r="CP412" i="10"/>
  <c r="CY412" i="10" s="1"/>
  <c r="CP411" i="10"/>
  <c r="CP410" i="10"/>
  <c r="CY410" i="10" s="1"/>
  <c r="CP409" i="10"/>
  <c r="CY409" i="10" s="1"/>
  <c r="CP408" i="10"/>
  <c r="CY408" i="10"/>
  <c r="CP407" i="10"/>
  <c r="CY407" i="10" s="1"/>
  <c r="CP406" i="10"/>
  <c r="CY406" i="10" s="1"/>
  <c r="CP405" i="10"/>
  <c r="CP404" i="10"/>
  <c r="CP403" i="10"/>
  <c r="CY403" i="10" s="1"/>
  <c r="CP402" i="10"/>
  <c r="CP401" i="10"/>
  <c r="CY401" i="10" s="1"/>
  <c r="CP400" i="10"/>
  <c r="CY400" i="10"/>
  <c r="CP399" i="10"/>
  <c r="CP398" i="10"/>
  <c r="CP397" i="10"/>
  <c r="CY397" i="10"/>
  <c r="CP396" i="10"/>
  <c r="AV396" i="10" s="1"/>
  <c r="CP395" i="10"/>
  <c r="CP394" i="10"/>
  <c r="CP393" i="10"/>
  <c r="CP392" i="10"/>
  <c r="CP391" i="10"/>
  <c r="CY391" i="10"/>
  <c r="CP390" i="10"/>
  <c r="CY390" i="10" s="1"/>
  <c r="CP389" i="10"/>
  <c r="CY389" i="10"/>
  <c r="CP388" i="10"/>
  <c r="CP387" i="10"/>
  <c r="CP386" i="10"/>
  <c r="CP385" i="10"/>
  <c r="CY385" i="10" s="1"/>
  <c r="CP384" i="10"/>
  <c r="CY384" i="10" s="1"/>
  <c r="AV384" i="10"/>
  <c r="CP383" i="10"/>
  <c r="CY383" i="10" s="1"/>
  <c r="CP382" i="10"/>
  <c r="CY382" i="10" s="1"/>
  <c r="CP381" i="10"/>
  <c r="CY381" i="10" s="1"/>
  <c r="CP380" i="10"/>
  <c r="CY380" i="10" s="1"/>
  <c r="CP379" i="10"/>
  <c r="CP378" i="10"/>
  <c r="CP377" i="10"/>
  <c r="CY377" i="10" s="1"/>
  <c r="CP376" i="10"/>
  <c r="CY376" i="10" s="1"/>
  <c r="CP375" i="10"/>
  <c r="CP374" i="10"/>
  <c r="CP373" i="10"/>
  <c r="CY373" i="10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P364" i="10"/>
  <c r="CY364" i="10"/>
  <c r="CP363" i="10"/>
  <c r="CY363" i="10" s="1"/>
  <c r="CP362" i="10"/>
  <c r="CP361" i="10"/>
  <c r="CY361" i="10" s="1"/>
  <c r="CP360" i="10"/>
  <c r="AV360" i="10"/>
  <c r="CP359" i="10"/>
  <c r="CY359" i="10" s="1"/>
  <c r="CP358" i="10"/>
  <c r="CP357" i="10"/>
  <c r="CY357" i="10"/>
  <c r="CP356" i="10"/>
  <c r="CP355" i="10"/>
  <c r="CP354" i="10"/>
  <c r="CP353" i="10"/>
  <c r="CY353" i="10" s="1"/>
  <c r="CP352" i="10"/>
  <c r="CP351" i="10"/>
  <c r="CY351" i="10"/>
  <c r="CP350" i="10"/>
  <c r="CP349" i="10"/>
  <c r="CP348" i="10"/>
  <c r="CP347" i="10"/>
  <c r="CY347" i="10" s="1"/>
  <c r="CP346" i="10"/>
  <c r="CP345" i="10"/>
  <c r="CY345" i="10"/>
  <c r="CP344" i="10"/>
  <c r="AV344" i="10" s="1"/>
  <c r="CP343" i="10"/>
  <c r="CP342" i="10"/>
  <c r="CY342" i="10" s="1"/>
  <c r="CP341" i="10"/>
  <c r="CY341" i="10" s="1"/>
  <c r="CP340" i="10"/>
  <c r="CP339" i="10"/>
  <c r="CY339" i="10"/>
  <c r="CP338" i="10"/>
  <c r="CP337" i="10"/>
  <c r="CP336" i="10"/>
  <c r="CP335" i="10"/>
  <c r="CY335" i="10" s="1"/>
  <c r="CP334" i="10"/>
  <c r="CP333" i="10"/>
  <c r="CY333" i="10" s="1"/>
  <c r="CP332" i="10"/>
  <c r="CP331" i="10"/>
  <c r="CP330" i="10"/>
  <c r="CP329" i="10"/>
  <c r="CY329" i="10" s="1"/>
  <c r="CP328" i="10"/>
  <c r="CP327" i="10"/>
  <c r="CY327" i="10" s="1"/>
  <c r="CP326" i="10"/>
  <c r="CP325" i="10"/>
  <c r="CP324" i="10"/>
  <c r="CP323" i="10"/>
  <c r="CY323" i="10" s="1"/>
  <c r="CP322" i="10"/>
  <c r="CP321" i="10"/>
  <c r="CY321" i="10" s="1"/>
  <c r="CP320" i="10"/>
  <c r="CP319" i="10"/>
  <c r="CP318" i="10"/>
  <c r="CY318" i="10" s="1"/>
  <c r="CP317" i="10"/>
  <c r="CY317" i="10" s="1"/>
  <c r="CP316" i="10"/>
  <c r="CP315" i="10"/>
  <c r="CY315" i="10"/>
  <c r="CP314" i="10"/>
  <c r="CP313" i="10"/>
  <c r="CP312" i="10"/>
  <c r="CP311" i="10"/>
  <c r="CY311" i="10" s="1"/>
  <c r="CP310" i="10"/>
  <c r="CP309" i="10"/>
  <c r="CY309" i="10" s="1"/>
  <c r="CP308" i="10"/>
  <c r="CP307" i="10"/>
  <c r="CP306" i="10"/>
  <c r="CP305" i="10"/>
  <c r="CY305" i="10" s="1"/>
  <c r="CP304" i="10"/>
  <c r="CP303" i="10"/>
  <c r="CY303" i="10" s="1"/>
  <c r="CP302" i="10"/>
  <c r="CP301" i="10"/>
  <c r="CP300" i="10"/>
  <c r="CP299" i="10"/>
  <c r="CY299" i="10" s="1"/>
  <c r="CP298" i="10"/>
  <c r="CP297" i="10"/>
  <c r="CY297" i="10" s="1"/>
  <c r="CP296" i="10"/>
  <c r="CP295" i="10"/>
  <c r="CP294" i="10"/>
  <c r="CY294" i="10" s="1"/>
  <c r="CP293" i="10"/>
  <c r="CY293" i="10" s="1"/>
  <c r="CP292" i="10"/>
  <c r="CP291" i="10"/>
  <c r="CY291" i="10"/>
  <c r="CP290" i="10"/>
  <c r="CP289" i="10"/>
  <c r="CP288" i="10"/>
  <c r="AV288" i="10"/>
  <c r="CP287" i="10"/>
  <c r="CP286" i="10"/>
  <c r="CY286" i="10"/>
  <c r="CP285" i="10"/>
  <c r="AV285" i="10" s="1"/>
  <c r="CP284" i="10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/>
  <c r="CP274" i="10"/>
  <c r="CP273" i="10"/>
  <c r="AV273" i="10" s="1"/>
  <c r="CP272" i="10"/>
  <c r="CY272" i="10" s="1"/>
  <c r="CP271" i="10"/>
  <c r="CP270" i="10"/>
  <c r="CY270" i="10"/>
  <c r="CP269" i="10"/>
  <c r="CP268" i="10"/>
  <c r="CP267" i="10"/>
  <c r="AV267" i="10"/>
  <c r="CP266" i="10"/>
  <c r="CP265" i="10"/>
  <c r="CY265" i="10"/>
  <c r="CP264" i="10"/>
  <c r="CP263" i="10"/>
  <c r="CP262" i="10"/>
  <c r="AV262" i="10" s="1"/>
  <c r="CP261" i="10"/>
  <c r="CY261" i="10"/>
  <c r="CP260" i="10"/>
  <c r="CP259" i="10"/>
  <c r="CP258" i="10"/>
  <c r="CP257" i="10"/>
  <c r="CP256" i="10"/>
  <c r="CY256" i="10" s="1"/>
  <c r="CP255" i="10"/>
  <c r="CP254" i="10"/>
  <c r="CY254" i="10" s="1"/>
  <c r="CP253" i="10"/>
  <c r="CP252" i="10"/>
  <c r="CP251" i="10"/>
  <c r="CY251" i="10" s="1"/>
  <c r="CP250" i="10"/>
  <c r="CY250" i="10"/>
  <c r="CP249" i="10"/>
  <c r="CY249" i="10" s="1"/>
  <c r="CP248" i="10"/>
  <c r="CY248" i="10" s="1"/>
  <c r="CP247" i="10"/>
  <c r="CP246" i="10"/>
  <c r="CP245" i="10"/>
  <c r="CP244" i="10"/>
  <c r="CY244" i="10"/>
  <c r="CP243" i="10"/>
  <c r="AV243" i="10"/>
  <c r="CP242" i="10"/>
  <c r="CP241" i="10"/>
  <c r="CP240" i="10"/>
  <c r="AV240" i="10"/>
  <c r="CP239" i="10"/>
  <c r="CP238" i="10"/>
  <c r="CP237" i="10"/>
  <c r="CP236" i="10"/>
  <c r="CP235" i="10"/>
  <c r="AV235" i="10"/>
  <c r="CP234" i="10"/>
  <c r="CP233" i="10"/>
  <c r="CY233" i="10" s="1"/>
  <c r="CP232" i="10"/>
  <c r="AV232" i="10"/>
  <c r="CP231" i="10"/>
  <c r="AV231" i="10" s="1"/>
  <c r="CP230" i="10"/>
  <c r="CY230" i="10"/>
  <c r="CP229" i="10"/>
  <c r="CY229" i="10" s="1"/>
  <c r="CP228" i="10"/>
  <c r="CY228" i="10"/>
  <c r="CP227" i="10"/>
  <c r="CP226" i="10"/>
  <c r="CP225" i="10"/>
  <c r="CP224" i="10"/>
  <c r="CY224" i="10" s="1"/>
  <c r="CP223" i="10"/>
  <c r="CY223" i="10"/>
  <c r="CP222" i="10"/>
  <c r="CY222" i="10" s="1"/>
  <c r="CP221" i="10"/>
  <c r="CP220" i="10"/>
  <c r="CP219" i="10"/>
  <c r="AV219" i="10"/>
  <c r="CP218" i="10"/>
  <c r="CY218" i="10" s="1"/>
  <c r="CP217" i="10"/>
  <c r="CP216" i="10"/>
  <c r="CP215" i="10"/>
  <c r="CY215" i="10" s="1"/>
  <c r="CP214" i="10"/>
  <c r="CY214" i="10"/>
  <c r="CP213" i="10"/>
  <c r="CP212" i="10"/>
  <c r="CY212" i="10" s="1"/>
  <c r="CP211" i="10"/>
  <c r="AV211" i="10"/>
  <c r="CP210" i="10"/>
  <c r="AV210" i="10" s="1"/>
  <c r="CP209" i="10"/>
  <c r="CY209" i="10"/>
  <c r="CP208" i="10"/>
  <c r="CY208" i="10" s="1"/>
  <c r="CP207" i="10"/>
  <c r="CP206" i="10"/>
  <c r="CY206" i="10" s="1"/>
  <c r="CP205" i="10"/>
  <c r="CP204" i="10"/>
  <c r="CY204" i="10"/>
  <c r="CP203" i="10"/>
  <c r="CY203" i="10" s="1"/>
  <c r="CP202" i="10"/>
  <c r="CY202" i="10"/>
  <c r="CP201" i="10"/>
  <c r="CY201" i="10" s="1"/>
  <c r="CP200" i="10"/>
  <c r="CP199" i="10"/>
  <c r="CY199" i="10"/>
  <c r="CP198" i="10"/>
  <c r="AV198" i="10" s="1"/>
  <c r="CP197" i="10"/>
  <c r="CP196" i="10"/>
  <c r="CP195" i="10"/>
  <c r="AV195" i="10" s="1"/>
  <c r="CP194" i="10"/>
  <c r="CY194" i="10"/>
  <c r="CP193" i="10"/>
  <c r="CY193" i="10" s="1"/>
  <c r="CP192" i="10"/>
  <c r="CP191" i="10"/>
  <c r="CY191" i="10" s="1"/>
  <c r="CP190" i="10"/>
  <c r="AV190" i="10" s="1"/>
  <c r="CP189" i="10"/>
  <c r="AV189" i="10"/>
  <c r="CP188" i="10"/>
  <c r="CY188" i="10" s="1"/>
  <c r="CP187" i="10"/>
  <c r="CP186" i="10"/>
  <c r="CP185" i="10"/>
  <c r="CP184" i="10"/>
  <c r="CY184" i="10"/>
  <c r="CP183" i="10"/>
  <c r="AV183" i="10"/>
  <c r="CP182" i="10"/>
  <c r="CY182" i="10"/>
  <c r="CP181" i="10"/>
  <c r="CP180" i="10"/>
  <c r="CP179" i="10"/>
  <c r="CP178" i="10"/>
  <c r="CY178" i="10"/>
  <c r="CP177" i="10"/>
  <c r="CY177" i="10" s="1"/>
  <c r="CP176" i="10"/>
  <c r="CY176" i="10"/>
  <c r="CP175" i="10"/>
  <c r="CP174" i="10"/>
  <c r="CY174" i="10" s="1"/>
  <c r="CP173" i="10"/>
  <c r="CP172" i="10"/>
  <c r="CY172" i="10"/>
  <c r="CP171" i="10"/>
  <c r="CP170" i="10"/>
  <c r="CY170" i="10"/>
  <c r="CP169" i="10"/>
  <c r="CP168" i="10"/>
  <c r="CP167" i="10"/>
  <c r="CP166" i="10"/>
  <c r="CY166" i="10" s="1"/>
  <c r="CP165" i="10"/>
  <c r="CY165" i="10" s="1"/>
  <c r="CP164" i="10"/>
  <c r="CY164" i="10"/>
  <c r="CP163" i="10"/>
  <c r="CP162" i="10"/>
  <c r="AV162" i="10" s="1"/>
  <c r="CP161" i="10"/>
  <c r="CP160" i="10"/>
  <c r="CY160" i="10" s="1"/>
  <c r="CP159" i="10"/>
  <c r="CP158" i="10"/>
  <c r="CY158" i="10" s="1"/>
  <c r="CP157" i="10"/>
  <c r="CP156" i="10"/>
  <c r="CP155" i="10"/>
  <c r="AV155" i="10" s="1"/>
  <c r="CP154" i="10"/>
  <c r="CY154" i="10" s="1"/>
  <c r="CP153" i="10"/>
  <c r="CY153" i="10" s="1"/>
  <c r="CP152" i="10"/>
  <c r="AV152" i="10" s="1"/>
  <c r="CP151" i="10"/>
  <c r="CP150" i="10"/>
  <c r="CY150" i="10" s="1"/>
  <c r="CP149" i="10"/>
  <c r="CY149" i="10" s="1"/>
  <c r="CP148" i="10"/>
  <c r="CY148" i="10" s="1"/>
  <c r="CP147" i="10"/>
  <c r="CY147" i="10" s="1"/>
  <c r="CP146" i="10"/>
  <c r="CP145" i="10"/>
  <c r="AV145" i="10" s="1"/>
  <c r="CP144" i="10"/>
  <c r="CP143" i="10"/>
  <c r="CY143" i="10" s="1"/>
  <c r="CP142" i="10"/>
  <c r="CP141" i="10"/>
  <c r="AV141" i="10" s="1"/>
  <c r="CP140" i="10"/>
  <c r="CY140" i="10" s="1"/>
  <c r="CP139" i="10"/>
  <c r="CY139" i="10" s="1"/>
  <c r="CP138" i="10"/>
  <c r="CY138" i="10" s="1"/>
  <c r="CP137" i="10"/>
  <c r="CP136" i="10"/>
  <c r="CP135" i="10"/>
  <c r="CP134" i="10"/>
  <c r="CY134" i="10"/>
  <c r="CP133" i="10"/>
  <c r="CY133" i="10" s="1"/>
  <c r="CP132" i="10"/>
  <c r="CP131" i="10"/>
  <c r="AV131" i="10"/>
  <c r="CP130" i="10"/>
  <c r="CY130" i="10" s="1"/>
  <c r="CP129" i="10"/>
  <c r="CP128" i="10"/>
  <c r="CP127" i="10"/>
  <c r="CP126" i="10"/>
  <c r="AV126" i="10" s="1"/>
  <c r="CP125" i="10"/>
  <c r="CY125" i="10"/>
  <c r="CP124" i="10"/>
  <c r="CY124" i="10" s="1"/>
  <c r="CP123" i="10"/>
  <c r="CP122" i="10"/>
  <c r="CP121" i="10"/>
  <c r="AV121" i="10" s="1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P113" i="10"/>
  <c r="CP112" i="10"/>
  <c r="CP111" i="10"/>
  <c r="AV111" i="10"/>
  <c r="CP110" i="10"/>
  <c r="CY110" i="10" s="1"/>
  <c r="CP109" i="10"/>
  <c r="AV109" i="10"/>
  <c r="CP108" i="10"/>
  <c r="CP107" i="10"/>
  <c r="CP106" i="10"/>
  <c r="CY106" i="10"/>
  <c r="CP105" i="10"/>
  <c r="CP104" i="10"/>
  <c r="CP103" i="10"/>
  <c r="AV103" i="10"/>
  <c r="CP102" i="10"/>
  <c r="CP101" i="10"/>
  <c r="CY101" i="10" s="1"/>
  <c r="CP100" i="10"/>
  <c r="AV100" i="10" s="1"/>
  <c r="CP99" i="10"/>
  <c r="AV99" i="10" s="1"/>
  <c r="CP98" i="10"/>
  <c r="CP97" i="10"/>
  <c r="CY97" i="10" s="1"/>
  <c r="CP96" i="10"/>
  <c r="CP95" i="10"/>
  <c r="CP94" i="10"/>
  <c r="CP93" i="10"/>
  <c r="CP92" i="10"/>
  <c r="CP91" i="10"/>
  <c r="CY91" i="10" s="1"/>
  <c r="CP90" i="10"/>
  <c r="CP89" i="10"/>
  <c r="CP88" i="10"/>
  <c r="CY88" i="10" s="1"/>
  <c r="CP87" i="10"/>
  <c r="CP86" i="10"/>
  <c r="CP85" i="10"/>
  <c r="CY85" i="10"/>
  <c r="CP84" i="10"/>
  <c r="CP83" i="10"/>
  <c r="CP82" i="10"/>
  <c r="AV82" i="10"/>
  <c r="CP81" i="10"/>
  <c r="CP80" i="10"/>
  <c r="CY80" i="10" s="1"/>
  <c r="CP79" i="10"/>
  <c r="CY79" i="10" s="1"/>
  <c r="CP78" i="10"/>
  <c r="CP77" i="10"/>
  <c r="CP76" i="10"/>
  <c r="AV76" i="10" s="1"/>
  <c r="CP75" i="10"/>
  <c r="CP74" i="10"/>
  <c r="CY74" i="10"/>
  <c r="CP73" i="10"/>
  <c r="CP72" i="10"/>
  <c r="CP71" i="10"/>
  <c r="CP70" i="10"/>
  <c r="CY70" i="10" s="1"/>
  <c r="CP69" i="10"/>
  <c r="CP68" i="10"/>
  <c r="CY68" i="10" s="1"/>
  <c r="CP67" i="10"/>
  <c r="CP66" i="10"/>
  <c r="CP65" i="10"/>
  <c r="AV65" i="10" s="1"/>
  <c r="CP64" i="10"/>
  <c r="CY64" i="10" s="1"/>
  <c r="CP63" i="10"/>
  <c r="CP62" i="10"/>
  <c r="CP61" i="10"/>
  <c r="CY61" i="10" s="1"/>
  <c r="CP60" i="10"/>
  <c r="AV60" i="10" s="1"/>
  <c r="CP59" i="10"/>
  <c r="CP58" i="10"/>
  <c r="CY58" i="10" s="1"/>
  <c r="CP57" i="10"/>
  <c r="CP56" i="10"/>
  <c r="CP55" i="10"/>
  <c r="CP54" i="10"/>
  <c r="CP53" i="10"/>
  <c r="CP52" i="10"/>
  <c r="CY52" i="10"/>
  <c r="CP51" i="10"/>
  <c r="CP50" i="10"/>
  <c r="CP49" i="10"/>
  <c r="CP48" i="10"/>
  <c r="CY48" i="10" s="1"/>
  <c r="CP47" i="10"/>
  <c r="CP46" i="10"/>
  <c r="CY46" i="10" s="1"/>
  <c r="CP45" i="10"/>
  <c r="CP44" i="10"/>
  <c r="CP43" i="10"/>
  <c r="CP42" i="10"/>
  <c r="CP41" i="10"/>
  <c r="CP40" i="10"/>
  <c r="CY40" i="10" s="1"/>
  <c r="CP39" i="10"/>
  <c r="CP38" i="10"/>
  <c r="CP37" i="10"/>
  <c r="CP36" i="10"/>
  <c r="CP35" i="10"/>
  <c r="CP34" i="10"/>
  <c r="CY34" i="10" s="1"/>
  <c r="CP33" i="10"/>
  <c r="CP32" i="10"/>
  <c r="AV32" i="10"/>
  <c r="CP31" i="10"/>
  <c r="AV31" i="10" s="1"/>
  <c r="CP30" i="10"/>
  <c r="CP29" i="10"/>
  <c r="CP28" i="10"/>
  <c r="AV28" i="10" s="1"/>
  <c r="CP27" i="10"/>
  <c r="CP26" i="10"/>
  <c r="CY26" i="10" s="1"/>
  <c r="CP25" i="10"/>
  <c r="CY25" i="10" s="1"/>
  <c r="CP24" i="10"/>
  <c r="CP23" i="10"/>
  <c r="AV23" i="10" s="1"/>
  <c r="CP22" i="10"/>
  <c r="CP21" i="10"/>
  <c r="CP19" i="10"/>
  <c r="CY19" i="10" s="1"/>
  <c r="CP18" i="10"/>
  <c r="AV18" i="10"/>
  <c r="CP17" i="10"/>
  <c r="CP15" i="10"/>
  <c r="AV15" i="10" s="1"/>
  <c r="CP14" i="10"/>
  <c r="CY14" i="10" s="1"/>
  <c r="CP13" i="10"/>
  <c r="CY13" i="10" s="1"/>
  <c r="CP12" i="10"/>
  <c r="CP11" i="10"/>
  <c r="CP10" i="10"/>
  <c r="CY10" i="10" s="1"/>
  <c r="CP16" i="10"/>
  <c r="CY16" i="10" s="1"/>
  <c r="CZ508" i="10"/>
  <c r="CZ507" i="10"/>
  <c r="CZ506" i="10"/>
  <c r="CZ505" i="10"/>
  <c r="CZ504" i="10"/>
  <c r="CZ503" i="10"/>
  <c r="CY503" i="10"/>
  <c r="CZ502" i="10"/>
  <c r="CZ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Z485" i="10"/>
  <c r="CY485" i="10"/>
  <c r="CZ484" i="10"/>
  <c r="CZ483" i="10"/>
  <c r="CZ482" i="10"/>
  <c r="CY482" i="10"/>
  <c r="CZ481" i="10"/>
  <c r="CZ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Z470" i="10"/>
  <c r="CY470" i="10"/>
  <c r="CZ469" i="10"/>
  <c r="CZ468" i="10"/>
  <c r="CY468" i="10"/>
  <c r="CZ467" i="10"/>
  <c r="CZ466" i="10"/>
  <c r="CZ465" i="10"/>
  <c r="CZ464" i="10"/>
  <c r="CZ463" i="10"/>
  <c r="CZ462" i="10"/>
  <c r="CY462" i="10"/>
  <c r="CZ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Z445" i="10"/>
  <c r="CZ444" i="10"/>
  <c r="CZ443" i="10"/>
  <c r="CZ442" i="10"/>
  <c r="CZ441" i="10"/>
  <c r="CY441" i="10"/>
  <c r="CZ440" i="10"/>
  <c r="CY440" i="10"/>
  <c r="CZ439" i="10"/>
  <c r="CZ438" i="10"/>
  <c r="CZ437" i="10"/>
  <c r="CZ436" i="10"/>
  <c r="CZ435" i="10"/>
  <c r="CZ434" i="10"/>
  <c r="CY434" i="10"/>
  <c r="CZ433" i="10"/>
  <c r="CZ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Z409" i="10"/>
  <c r="CZ408" i="10"/>
  <c r="CZ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Z382" i="10"/>
  <c r="CZ381" i="10"/>
  <c r="CZ380" i="10"/>
  <c r="CZ379" i="10"/>
  <c r="CZ378" i="10"/>
  <c r="CZ377" i="10"/>
  <c r="CZ376" i="10"/>
  <c r="CZ375" i="10"/>
  <c r="CY375" i="10"/>
  <c r="CZ374" i="10"/>
  <c r="CY374" i="10"/>
  <c r="CZ373" i="10"/>
  <c r="CZ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Z250" i="10"/>
  <c r="CZ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Z205" i="10"/>
  <c r="CY205" i="10"/>
  <c r="CZ204" i="10"/>
  <c r="CZ203" i="10"/>
  <c r="CZ202" i="10"/>
  <c r="CZ201" i="10"/>
  <c r="CZ200" i="10"/>
  <c r="CY200" i="10"/>
  <c r="CZ199" i="10"/>
  <c r="CZ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Z176" i="10"/>
  <c r="CZ175" i="10"/>
  <c r="CY175" i="10"/>
  <c r="CZ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Z164" i="10"/>
  <c r="CZ163" i="10"/>
  <c r="CY163" i="10"/>
  <c r="CZ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Y151" i="10"/>
  <c r="CZ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Y90" i="10"/>
  <c r="CZ89" i="10"/>
  <c r="CY89" i="10"/>
  <c r="CZ88" i="10"/>
  <c r="CZ87" i="10"/>
  <c r="CY87" i="10"/>
  <c r="CZ86" i="10"/>
  <c r="CY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Z14" i="10"/>
  <c r="CZ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AR358" i="16" s="1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AR344" i="16" s="1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AR331" i="16" s="1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AR310" i="16" s="1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AR261" i="16" s="1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AR250" i="16" s="1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AR238" i="16" s="1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AR236" i="16" s="1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R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AR31" i="16" s="1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AR19" i="16" s="1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/>
  <c r="U54" i="20" s="1"/>
  <c r="L53" i="20"/>
  <c r="O53" i="20"/>
  <c r="L52" i="20"/>
  <c r="R52" i="20"/>
  <c r="U52" i="20" s="1"/>
  <c r="L7" i="20"/>
  <c r="R7" i="20"/>
  <c r="U7" i="20" s="1"/>
  <c r="L8" i="20"/>
  <c r="O8" i="20"/>
  <c r="L9" i="20"/>
  <c r="R9" i="20" s="1"/>
  <c r="L10" i="20"/>
  <c r="R10" i="20"/>
  <c r="U10" i="20" s="1"/>
  <c r="L11" i="20"/>
  <c r="O11" i="20" s="1"/>
  <c r="L12" i="20"/>
  <c r="R12" i="20"/>
  <c r="L13" i="20"/>
  <c r="R13" i="20" s="1"/>
  <c r="U13" i="20" s="1"/>
  <c r="L14" i="20"/>
  <c r="O14" i="20"/>
  <c r="L15" i="20"/>
  <c r="L16" i="20"/>
  <c r="R16" i="20"/>
  <c r="U16" i="20" s="1"/>
  <c r="L17" i="20"/>
  <c r="O17" i="20"/>
  <c r="L18" i="20"/>
  <c r="R18" i="20" s="1"/>
  <c r="O18" i="20"/>
  <c r="L19" i="20"/>
  <c r="O19" i="20"/>
  <c r="R19" i="20"/>
  <c r="U19" i="20" s="1"/>
  <c r="L20" i="20"/>
  <c r="O20" i="20"/>
  <c r="L21" i="20"/>
  <c r="R21" i="20"/>
  <c r="U21" i="20" s="1"/>
  <c r="L22" i="20"/>
  <c r="R22" i="20"/>
  <c r="U22" i="20" s="1"/>
  <c r="O22" i="20"/>
  <c r="L23" i="20"/>
  <c r="O23" i="20" s="1"/>
  <c r="L24" i="20"/>
  <c r="O24" i="20"/>
  <c r="L25" i="20"/>
  <c r="O25" i="20" s="1"/>
  <c r="L26" i="20"/>
  <c r="O26" i="20"/>
  <c r="L27" i="20"/>
  <c r="L28" i="20"/>
  <c r="R28" i="20"/>
  <c r="U28" i="20" s="1"/>
  <c r="L29" i="20"/>
  <c r="O29" i="20"/>
  <c r="L30" i="20"/>
  <c r="R30" i="20"/>
  <c r="L31" i="20"/>
  <c r="R31" i="20"/>
  <c r="U31" i="20"/>
  <c r="L32" i="20"/>
  <c r="O32" i="20" s="1"/>
  <c r="L33" i="20"/>
  <c r="O33" i="20"/>
  <c r="L34" i="20"/>
  <c r="L35" i="20"/>
  <c r="O35" i="20"/>
  <c r="L36" i="20"/>
  <c r="R36" i="20"/>
  <c r="L37" i="20"/>
  <c r="R37" i="20"/>
  <c r="U37" i="20" s="1"/>
  <c r="L38" i="20"/>
  <c r="O38" i="20"/>
  <c r="L39" i="20"/>
  <c r="R39" i="20"/>
  <c r="U39" i="20" s="1"/>
  <c r="L40" i="20"/>
  <c r="R40" i="20"/>
  <c r="U40" i="20" s="1"/>
  <c r="L41" i="20"/>
  <c r="O41" i="20"/>
  <c r="L42" i="20"/>
  <c r="O42" i="20"/>
  <c r="L43" i="20"/>
  <c r="O43" i="20"/>
  <c r="L44" i="20"/>
  <c r="R44" i="20"/>
  <c r="U44" i="20" s="1"/>
  <c r="O44" i="20"/>
  <c r="L45" i="20"/>
  <c r="L46" i="20"/>
  <c r="O46" i="20" s="1"/>
  <c r="R46" i="20"/>
  <c r="U46" i="20" s="1"/>
  <c r="L47" i="20"/>
  <c r="O47" i="20"/>
  <c r="L48" i="20"/>
  <c r="R48" i="20" s="1"/>
  <c r="L49" i="20"/>
  <c r="R49" i="20"/>
  <c r="U49" i="20" s="1"/>
  <c r="L50" i="20"/>
  <c r="O50" i="20" s="1"/>
  <c r="L51" i="20"/>
  <c r="O51" i="20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71" i="16"/>
  <c r="A198" i="16"/>
  <c r="A292" i="16"/>
  <c r="A64" i="16"/>
  <c r="A26" i="16"/>
  <c r="A46" i="16"/>
  <c r="A232" i="16"/>
  <c r="A21" i="16"/>
  <c r="A57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AR11" i="16" s="1"/>
  <c r="CV144" i="10"/>
  <c r="AR173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V51" i="10"/>
  <c r="AR46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219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V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F510" i="10"/>
  <c r="BJ510" i="10"/>
  <c r="BG510" i="10"/>
  <c r="CF510" i="10"/>
  <c r="BB510" i="10"/>
  <c r="BV510" i="10"/>
  <c r="BM510" i="10"/>
  <c r="CO510" i="10"/>
  <c r="CO447" i="10"/>
  <c r="F11" i="13"/>
  <c r="BP510" i="10"/>
  <c r="BP101" i="10" s="1"/>
  <c r="CL510" i="10"/>
  <c r="CL309" i="10"/>
  <c r="CD510" i="10"/>
  <c r="CB510" i="10"/>
  <c r="CB385" i="10" s="1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CB441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92" i="10"/>
  <c r="BV147" i="10"/>
  <c r="BV327" i="10"/>
  <c r="BO267" i="10"/>
  <c r="CB387" i="10"/>
  <c r="CB303" i="10"/>
  <c r="CO165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B343" i="10"/>
  <c r="CA389" i="10"/>
  <c r="CB353" i="10"/>
  <c r="AR48" i="16"/>
  <c r="CX33" i="10"/>
  <c r="CH379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41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O196" i="10"/>
  <c r="CO309" i="10"/>
  <c r="CO335" i="10"/>
  <c r="CO361" i="10"/>
  <c r="CF179" i="10"/>
  <c r="CF295" i="10"/>
  <c r="CF467" i="10"/>
  <c r="CF365" i="10"/>
  <c r="CO169" i="10"/>
  <c r="CO337" i="10"/>
  <c r="CO505" i="10"/>
  <c r="CO399" i="10"/>
  <c r="CH393" i="10"/>
  <c r="CH373" i="10"/>
  <c r="CA242" i="10"/>
  <c r="CA419" i="10"/>
  <c r="CO188" i="10"/>
  <c r="CO327" i="10"/>
  <c r="CO321" i="10"/>
  <c r="CO419" i="10"/>
  <c r="CF499" i="10"/>
  <c r="CF329" i="10"/>
  <c r="CF220" i="10"/>
  <c r="CF439" i="10"/>
  <c r="BO272" i="10"/>
  <c r="CF461" i="10"/>
  <c r="CO477" i="10"/>
  <c r="CO325" i="10"/>
  <c r="CO333" i="10"/>
  <c r="CO295" i="10"/>
  <c r="CH367" i="10"/>
  <c r="CH317" i="10"/>
  <c r="CA416" i="10"/>
  <c r="CA467" i="10"/>
  <c r="CH431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A449" i="10"/>
  <c r="CA380" i="10"/>
  <c r="CA410" i="10"/>
  <c r="CA425" i="10"/>
  <c r="CH206" i="10"/>
  <c r="CH215" i="10"/>
  <c r="CH87" i="10"/>
  <c r="CH190" i="10"/>
  <c r="CH481" i="10"/>
  <c r="CH399" i="10"/>
  <c r="CH333" i="10"/>
  <c r="CH429" i="10"/>
  <c r="CH501" i="10"/>
  <c r="CH188" i="10"/>
  <c r="CH208" i="10"/>
  <c r="CH167" i="10"/>
  <c r="CH337" i="10"/>
  <c r="CH490" i="10"/>
  <c r="CH451" i="10"/>
  <c r="CH363" i="10"/>
  <c r="CH427" i="10"/>
  <c r="CH365" i="10"/>
  <c r="CH409" i="10"/>
  <c r="CH496" i="10"/>
  <c r="CH264" i="10"/>
  <c r="CH368" i="10"/>
  <c r="CH211" i="10"/>
  <c r="CH91" i="10"/>
  <c r="CH492" i="10"/>
  <c r="CH402" i="10"/>
  <c r="CH252" i="10"/>
  <c r="CH149" i="10"/>
  <c r="CH377" i="10"/>
  <c r="CH297" i="10"/>
  <c r="CH284" i="10"/>
  <c r="CH304" i="10"/>
  <c r="CH195" i="10"/>
  <c r="CH71" i="10"/>
  <c r="CH398" i="10"/>
  <c r="CH279" i="10"/>
  <c r="CH133" i="10"/>
  <c r="CH239" i="10"/>
  <c r="CH280" i="10"/>
  <c r="CH256" i="10"/>
  <c r="CH73" i="10"/>
  <c r="CH171" i="10"/>
  <c r="CH226" i="10"/>
  <c r="CH498" i="10"/>
  <c r="CH340" i="10"/>
  <c r="CH225" i="10"/>
  <c r="CH319" i="10"/>
  <c r="CH502" i="10"/>
  <c r="CH380" i="10"/>
  <c r="CH254" i="10"/>
  <c r="CH151" i="10"/>
  <c r="CH48" i="10"/>
  <c r="CH414" i="10"/>
  <c r="CH390" i="10"/>
  <c r="CH101" i="10"/>
  <c r="CH207" i="10"/>
  <c r="CH296" i="10"/>
  <c r="CH348" i="10"/>
  <c r="CH193" i="10"/>
  <c r="CH131" i="10"/>
  <c r="CH504" i="10"/>
  <c r="CH470" i="10"/>
  <c r="CH352" i="10"/>
  <c r="CH205" i="10"/>
  <c r="CH99" i="10"/>
  <c r="CH38" i="10"/>
  <c r="CH41" i="10"/>
  <c r="CH222" i="10"/>
  <c r="CH358" i="10"/>
  <c r="CH234" i="10"/>
  <c r="CH64" i="10"/>
  <c r="CH412" i="10"/>
  <c r="CH180" i="10"/>
  <c r="CH176" i="10"/>
  <c r="CH29" i="10"/>
  <c r="CH261" i="10"/>
  <c r="CH457" i="10"/>
  <c r="CH443" i="10"/>
  <c r="CH509" i="10"/>
  <c r="CH316" i="10"/>
  <c r="CH177" i="10"/>
  <c r="CH103" i="10"/>
  <c r="CH466" i="10"/>
  <c r="CH290" i="10"/>
  <c r="CH189" i="10"/>
  <c r="CH81" i="10"/>
  <c r="CH289" i="10"/>
  <c r="CH174" i="10"/>
  <c r="CH148" i="10"/>
  <c r="CH134" i="10"/>
  <c r="CH220" i="10"/>
  <c r="CH93" i="10"/>
  <c r="CH202" i="10"/>
  <c r="CH112" i="10"/>
  <c r="CH45" i="10"/>
  <c r="CH217" i="10"/>
  <c r="CH108" i="10"/>
  <c r="CH345" i="10"/>
  <c r="CH464" i="10"/>
  <c r="CH146" i="10"/>
  <c r="CH267" i="10"/>
  <c r="CH35" i="10"/>
  <c r="CH480" i="10"/>
  <c r="CH262" i="10"/>
  <c r="CH318" i="10"/>
  <c r="CH187" i="10"/>
  <c r="CH63" i="10"/>
  <c r="CH242" i="10"/>
  <c r="CH273" i="10"/>
  <c r="CH61" i="10"/>
  <c r="CH142" i="10"/>
  <c r="CH84" i="10"/>
  <c r="CH96" i="10"/>
  <c r="CH139" i="10"/>
  <c r="CH98" i="10"/>
  <c r="CH102" i="10"/>
  <c r="CH120" i="10"/>
  <c r="CH281" i="10"/>
  <c r="CH199" i="10"/>
  <c r="CH126" i="10"/>
  <c r="CH52" i="10"/>
  <c r="CH168" i="10"/>
  <c r="CH408" i="10"/>
  <c r="CH150" i="10"/>
  <c r="CH183" i="10"/>
  <c r="CH100" i="10"/>
  <c r="CH415" i="10"/>
  <c r="CH315" i="10"/>
  <c r="CH111" i="10"/>
  <c r="CH263" i="10"/>
  <c r="CH67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5" i="10"/>
  <c r="BA215" i="10"/>
  <c r="BA430" i="10"/>
  <c r="BA218" i="10"/>
  <c r="BA330" i="10"/>
  <c r="BA96" i="10"/>
  <c r="BA374" i="10"/>
  <c r="BA410" i="10"/>
  <c r="BA291" i="10"/>
  <c r="BA456" i="10"/>
  <c r="BA107" i="10"/>
  <c r="BA168" i="10"/>
  <c r="BA406" i="10"/>
  <c r="BA203" i="10"/>
  <c r="BA452" i="10"/>
  <c r="BA267" i="10"/>
  <c r="BA208" i="10"/>
  <c r="BA86" i="10"/>
  <c r="BA160" i="10"/>
  <c r="BA101" i="10"/>
  <c r="BA56" i="10"/>
  <c r="BA34" i="10"/>
  <c r="BA159" i="10"/>
  <c r="BA342" i="10"/>
  <c r="BA43" i="10"/>
  <c r="BA383" i="10"/>
  <c r="BA90" i="10"/>
  <c r="BA246" i="10"/>
  <c r="BA325" i="10"/>
  <c r="BA87" i="10"/>
  <c r="BA217" i="10"/>
  <c r="BA175" i="10"/>
  <c r="BA235" i="10"/>
  <c r="BA459" i="10"/>
  <c r="BA431" i="10"/>
  <c r="BA323" i="10"/>
  <c r="BA33" i="10"/>
  <c r="BA375" i="10"/>
  <c r="BA216" i="10"/>
  <c r="BA297" i="10"/>
  <c r="BA502" i="10"/>
  <c r="BA134" i="10"/>
  <c r="BA132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361" i="10"/>
  <c r="CD214" i="10"/>
  <c r="CD194" i="10"/>
  <c r="CD321" i="10"/>
  <c r="CD481" i="10"/>
  <c r="CD489" i="10"/>
  <c r="CD427" i="10"/>
  <c r="CD506" i="10"/>
  <c r="CD508" i="10"/>
  <c r="CD490" i="10"/>
  <c r="CD429" i="10"/>
  <c r="CD104" i="10"/>
  <c r="CD478" i="10"/>
  <c r="CD456" i="10"/>
  <c r="CD320" i="10"/>
  <c r="CD350" i="10"/>
  <c r="CD190" i="10"/>
  <c r="CD86" i="10"/>
  <c r="CD72" i="10"/>
  <c r="CD30" i="10"/>
  <c r="CD239" i="10"/>
  <c r="CD193" i="10"/>
  <c r="CD141" i="10"/>
  <c r="CD412" i="10"/>
  <c r="CD280" i="10"/>
  <c r="CD256" i="10"/>
  <c r="CD226" i="10"/>
  <c r="CD228" i="10"/>
  <c r="CD120" i="10"/>
  <c r="CD42" i="10"/>
  <c r="CD241" i="10"/>
  <c r="CD205" i="10"/>
  <c r="CD480" i="10"/>
  <c r="CD328" i="10"/>
  <c r="CD271" i="10"/>
  <c r="CD358" i="10"/>
  <c r="CD94" i="10"/>
  <c r="CD204" i="10"/>
  <c r="CD96" i="10"/>
  <c r="CD12" i="10"/>
  <c r="CD219" i="10"/>
  <c r="CD145" i="10"/>
  <c r="CD410" i="10"/>
  <c r="CD234" i="10"/>
  <c r="CD49" i="10"/>
  <c r="CD340" i="10"/>
  <c r="CD74" i="10"/>
  <c r="CD85" i="10"/>
  <c r="CD23" i="10"/>
  <c r="CD270" i="10"/>
  <c r="CD386" i="10"/>
  <c r="CD414" i="10"/>
  <c r="CD474" i="10"/>
  <c r="CD452" i="10"/>
  <c r="CD265" i="10"/>
  <c r="CD314" i="10"/>
  <c r="CD170" i="10"/>
  <c r="CD172" i="10"/>
  <c r="CD56" i="10"/>
  <c r="CD26" i="10"/>
  <c r="CD203" i="10"/>
  <c r="CD113" i="10"/>
  <c r="CD181" i="10"/>
  <c r="CD352" i="10"/>
  <c r="CD276" i="10"/>
  <c r="CD378" i="10"/>
  <c r="CD98" i="10"/>
  <c r="CD208" i="10"/>
  <c r="CD100" i="10"/>
  <c r="CD13" i="10"/>
  <c r="CD227" i="10"/>
  <c r="CD161" i="10"/>
  <c r="CD458" i="10"/>
  <c r="CD291" i="10"/>
  <c r="CD267" i="10"/>
  <c r="CD178" i="10"/>
  <c r="CD78" i="10"/>
  <c r="CD180" i="10"/>
  <c r="CD33" i="10"/>
  <c r="CD223" i="10"/>
  <c r="CD187" i="10"/>
  <c r="CD101" i="10"/>
  <c r="CD394" i="10"/>
  <c r="CD158" i="10"/>
  <c r="CD237" i="10"/>
  <c r="CD278" i="10"/>
  <c r="CD236" i="10"/>
  <c r="CD504" i="10"/>
  <c r="CD58" i="10"/>
  <c r="CD171" i="10"/>
  <c r="CD174" i="10"/>
  <c r="CD60" i="10"/>
  <c r="CD36" i="10"/>
  <c r="CD496" i="10"/>
  <c r="CD285" i="10"/>
  <c r="CD261" i="10"/>
  <c r="CD154" i="10"/>
  <c r="CD54" i="10"/>
  <c r="CD156" i="10"/>
  <c r="CD22" i="10"/>
  <c r="CD159" i="10"/>
  <c r="CD163" i="10"/>
  <c r="CD229" i="10"/>
  <c r="CD396" i="10"/>
  <c r="CD300" i="10"/>
  <c r="CD362" i="10"/>
  <c r="CD182" i="10"/>
  <c r="CD82" i="10"/>
  <c r="CD84" i="10"/>
  <c r="CD34" i="10"/>
  <c r="CD231" i="10"/>
  <c r="CD97" i="10"/>
  <c r="CD61" i="10"/>
  <c r="CD472" i="10"/>
  <c r="CD287" i="10"/>
  <c r="CD263" i="10"/>
  <c r="CD306" i="10"/>
  <c r="CD62" i="10"/>
  <c r="CD164" i="10"/>
  <c r="CD64" i="10"/>
  <c r="CD191" i="10"/>
  <c r="CD147" i="10"/>
  <c r="CD217" i="10"/>
  <c r="CD360" i="10"/>
  <c r="CD90" i="10"/>
  <c r="CD15" i="10"/>
  <c r="CD262" i="10"/>
  <c r="CD160" i="10"/>
  <c r="CD211" i="10"/>
  <c r="CD220" i="10"/>
  <c r="CD209" i="10"/>
  <c r="CD200" i="10"/>
  <c r="CD63" i="10"/>
  <c r="CD107" i="10"/>
  <c r="CD468" i="10"/>
  <c r="CD281" i="10"/>
  <c r="CD257" i="10"/>
  <c r="CD138" i="10"/>
  <c r="CD140" i="10"/>
  <c r="CD43" i="10"/>
  <c r="CD18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CW280" i="10"/>
  <c r="CX280" i="10"/>
  <c r="CX283" i="10"/>
  <c r="CV283" i="10"/>
  <c r="CX286" i="10"/>
  <c r="CW286" i="10"/>
  <c r="CX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R10" i="16" s="1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CU234" i="10"/>
  <c r="CW240" i="10"/>
  <c r="CX240" i="10"/>
  <c r="CU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CX243" i="10"/>
  <c r="CV243" i="10"/>
  <c r="CU243" i="10"/>
  <c r="CW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CU464" i="10"/>
  <c r="CV464" i="10"/>
  <c r="CW464" i="10"/>
  <c r="CX464" i="10"/>
  <c r="CU467" i="10"/>
  <c r="CX467" i="10"/>
  <c r="CW467" i="10"/>
  <c r="CV467" i="10"/>
  <c r="BA467" i="10"/>
  <c r="CW470" i="10"/>
  <c r="CU470" i="10"/>
  <c r="CX470" i="10"/>
  <c r="CV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CC175" i="10" s="1"/>
  <c r="BS510" i="10"/>
  <c r="CG510" i="10"/>
  <c r="CG488" i="10"/>
  <c r="BZ510" i="10"/>
  <c r="CJ510" i="10"/>
  <c r="CJ479" i="10" s="1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405" i="10"/>
  <c r="CC495" i="10"/>
  <c r="CC399" i="10"/>
  <c r="CC461" i="10"/>
  <c r="CC447" i="10"/>
  <c r="CC502" i="10"/>
  <c r="CC27" i="10"/>
  <c r="CC48" i="10"/>
  <c r="CC380" i="10"/>
  <c r="CC150" i="10"/>
  <c r="CC219" i="10"/>
  <c r="CC498" i="10"/>
  <c r="CC435" i="10"/>
  <c r="CC306" i="10"/>
  <c r="CC391" i="10"/>
  <c r="CC220" i="10"/>
  <c r="CC271" i="10"/>
  <c r="CC11" i="10"/>
  <c r="CC126" i="10"/>
  <c r="CC275" i="10"/>
  <c r="CC15" i="10"/>
  <c r="CC215" i="10"/>
  <c r="CC436" i="10"/>
  <c r="CC451" i="10"/>
  <c r="CC370" i="10"/>
  <c r="CC101" i="10"/>
  <c r="CC60" i="10"/>
  <c r="CC74" i="10"/>
  <c r="CC115" i="10"/>
  <c r="CC79" i="10"/>
  <c r="CC222" i="10"/>
  <c r="CC50" i="10"/>
  <c r="CC423" i="10"/>
  <c r="CC303" i="10"/>
  <c r="CC322" i="10"/>
  <c r="CC389" i="10"/>
  <c r="CC453" i="10"/>
  <c r="CC259" i="10"/>
  <c r="CC181" i="10"/>
  <c r="CC46" i="10"/>
  <c r="CC33" i="10"/>
  <c r="CC360" i="10"/>
  <c r="CC211" i="10"/>
  <c r="CC69" i="10"/>
  <c r="CC14" i="10"/>
  <c r="CC247" i="10"/>
  <c r="CC212" i="10"/>
  <c r="CC121" i="10"/>
  <c r="CC41" i="10"/>
  <c r="CC468" i="10"/>
  <c r="CC156" i="10"/>
  <c r="CC381" i="10"/>
  <c r="CC439" i="10"/>
  <c r="CC324" i="10"/>
  <c r="CC401" i="10"/>
  <c r="CC408" i="10"/>
  <c r="CC71" i="10"/>
  <c r="CC484" i="10"/>
  <c r="CC249" i="10"/>
  <c r="CC158" i="10"/>
  <c r="CC488" i="10"/>
  <c r="CC362" i="10"/>
  <c r="CC392" i="10"/>
  <c r="CC135" i="10"/>
  <c r="CC65" i="10"/>
  <c r="CC107" i="10"/>
  <c r="CC258" i="10"/>
  <c r="CC474" i="10"/>
  <c r="CC116" i="10"/>
  <c r="CC288" i="10"/>
  <c r="CC477" i="10"/>
  <c r="CC409" i="10"/>
  <c r="CC328" i="10"/>
  <c r="CC294" i="10"/>
  <c r="CC479" i="10"/>
  <c r="CC202" i="10"/>
  <c r="CC129" i="10"/>
  <c r="CC285" i="10"/>
  <c r="CC134" i="10"/>
  <c r="CC476" i="10"/>
  <c r="CC124" i="10"/>
  <c r="CC20" i="10"/>
  <c r="CC458" i="10"/>
  <c r="CC154" i="10"/>
  <c r="CC28" i="10"/>
  <c r="CC213" i="10"/>
  <c r="CC109" i="10"/>
  <c r="CC358" i="10"/>
  <c r="CC196" i="10"/>
  <c r="CC19" i="10"/>
  <c r="CC320" i="10"/>
  <c r="CC155" i="10"/>
  <c r="CC66" i="10"/>
  <c r="CC243" i="10"/>
  <c r="CC242" i="10"/>
  <c r="CC504" i="10"/>
  <c r="CC248" i="10"/>
  <c r="CC86" i="10"/>
  <c r="CC199" i="10"/>
  <c r="CC372" i="10"/>
  <c r="CC503" i="10"/>
  <c r="CC457" i="10"/>
  <c r="CC353" i="10"/>
  <c r="CC493" i="10"/>
  <c r="CC418" i="10"/>
  <c r="CC334" i="10"/>
  <c r="CC283" i="10"/>
  <c r="CC274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U24" i="20" s="1"/>
  <c r="R35" i="20"/>
  <c r="U35" i="20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AZ268" i="10" s="1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AZ304" i="10" s="1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AZ316" i="10" s="1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AZ168" i="10" s="1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AZ134" i="10" s="1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/>
  <c r="U18" i="20"/>
  <c r="U30" i="20"/>
  <c r="U36" i="20"/>
  <c r="U42" i="20"/>
  <c r="U1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AZ33" i="10" s="1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AZ374" i="10" s="1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AZ502" i="10" s="1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508" i="10"/>
  <c r="AZ115" i="10"/>
  <c r="U9" i="20"/>
  <c r="U8" i="20"/>
  <c r="AR13" i="16" l="1"/>
  <c r="CY15" i="10"/>
  <c r="CT7" i="10"/>
  <c r="AR9" i="16"/>
  <c r="D7" i="10"/>
  <c r="C1" i="16"/>
  <c r="H3" i="10"/>
  <c r="B1" i="16"/>
  <c r="AR8" i="16"/>
  <c r="CS7" i="10"/>
  <c r="S7" i="10"/>
  <c r="T7" i="10"/>
  <c r="H7" i="10"/>
  <c r="BK10" i="10"/>
  <c r="BI10" i="10"/>
  <c r="CC10" i="10"/>
  <c r="BZ10" i="10"/>
  <c r="CJ10" i="10"/>
  <c r="CM10" i="10"/>
  <c r="BV10" i="10"/>
  <c r="CN10" i="10"/>
  <c r="BO10" i="10"/>
  <c r="AW10" i="10"/>
  <c r="AW9" i="10" s="1"/>
  <c r="CW10" i="10"/>
  <c r="CW9" i="10" s="1"/>
  <c r="BE10" i="10"/>
  <c r="BC10" i="10"/>
  <c r="BD10" i="10"/>
  <c r="BG10" i="10"/>
  <c r="BJ10" i="10"/>
  <c r="BM10" i="10"/>
  <c r="BW10" i="10"/>
  <c r="CI10" i="10"/>
  <c r="CA10" i="10"/>
  <c r="BN10" i="10"/>
  <c r="CB10" i="10"/>
  <c r="CE10" i="10"/>
  <c r="CF10" i="10"/>
  <c r="CH10" i="10"/>
  <c r="CX10" i="10"/>
  <c r="CX9" i="10" s="1"/>
  <c r="CV10" i="10"/>
  <c r="CV9" i="10" s="1"/>
  <c r="CP9" i="10"/>
  <c r="BS10" i="10"/>
  <c r="BT10" i="10"/>
  <c r="CG10" i="10"/>
  <c r="BR10" i="10"/>
  <c r="AY9" i="10"/>
  <c r="CK10" i="10"/>
  <c r="CO10" i="10"/>
  <c r="AU10" i="10"/>
  <c r="AU9" i="10" s="1"/>
  <c r="AZ430" i="10"/>
  <c r="AZ217" i="10"/>
  <c r="AZ86" i="10"/>
  <c r="AZ410" i="10"/>
  <c r="AZ431" i="10"/>
  <c r="AZ298" i="10"/>
  <c r="CC332" i="10"/>
  <c r="CC434" i="10"/>
  <c r="CC330" i="10"/>
  <c r="AZ330" i="10" s="1"/>
  <c r="CC343" i="10"/>
  <c r="CC97" i="10"/>
  <c r="CC402" i="10"/>
  <c r="CC178" i="10"/>
  <c r="CC85" i="10"/>
  <c r="CC500" i="10"/>
  <c r="CC280" i="10"/>
  <c r="CC177" i="10"/>
  <c r="CC384" i="10"/>
  <c r="CC119" i="10"/>
  <c r="CC245" i="10"/>
  <c r="CC149" i="10"/>
  <c r="CC225" i="10"/>
  <c r="CC43" i="10"/>
  <c r="AZ43" i="10" s="1"/>
  <c r="CC345" i="10"/>
  <c r="CC359" i="10"/>
  <c r="CC56" i="10"/>
  <c r="AZ56" i="10" s="1"/>
  <c r="CC238" i="10"/>
  <c r="CC183" i="10"/>
  <c r="CC382" i="10"/>
  <c r="CC182" i="10"/>
  <c r="CC38" i="10"/>
  <c r="CC153" i="10"/>
  <c r="CC373" i="10"/>
  <c r="CC326" i="10"/>
  <c r="CC375" i="10"/>
  <c r="CC142" i="10"/>
  <c r="CC314" i="10"/>
  <c r="CC90" i="10"/>
  <c r="AZ90" i="10" s="1"/>
  <c r="CC47" i="10"/>
  <c r="CC84" i="10"/>
  <c r="CC270" i="10"/>
  <c r="CC96" i="10"/>
  <c r="CC437" i="10"/>
  <c r="CC297" i="10"/>
  <c r="AZ297" i="10" s="1"/>
  <c r="CC185" i="10"/>
  <c r="CC404" i="10"/>
  <c r="CC272" i="10"/>
  <c r="CC466" i="10"/>
  <c r="CC293" i="10"/>
  <c r="CC433" i="10"/>
  <c r="CC104" i="10"/>
  <c r="CC265" i="10"/>
  <c r="AZ265" i="10" s="1"/>
  <c r="CC76" i="10"/>
  <c r="CC422" i="10"/>
  <c r="CC224" i="10"/>
  <c r="CC195" i="10"/>
  <c r="CC203" i="10"/>
  <c r="AZ203" i="10" s="1"/>
  <c r="CC173" i="10"/>
  <c r="CC167" i="10"/>
  <c r="BA311" i="10"/>
  <c r="BA455" i="10"/>
  <c r="BA309" i="10"/>
  <c r="BA356" i="10"/>
  <c r="AZ356" i="10" s="1"/>
  <c r="BA18" i="10"/>
  <c r="BA24" i="10"/>
  <c r="AZ24" i="10" s="1"/>
  <c r="BA258" i="10"/>
  <c r="AZ258" i="10" s="1"/>
  <c r="BA156" i="10"/>
  <c r="AZ156" i="10" s="1"/>
  <c r="BA151" i="10"/>
  <c r="BA411" i="10"/>
  <c r="BA21" i="10"/>
  <c r="BA279" i="10"/>
  <c r="BA271" i="10"/>
  <c r="BA164" i="10"/>
  <c r="BA477" i="10"/>
  <c r="BA491" i="10"/>
  <c r="AZ491" i="10" s="1"/>
  <c r="BA31" i="10"/>
  <c r="BA466" i="10"/>
  <c r="AZ466" i="10" s="1"/>
  <c r="BA360" i="10"/>
  <c r="AZ360" i="10" s="1"/>
  <c r="BA76" i="10"/>
  <c r="BA371" i="10"/>
  <c r="AZ371" i="10" s="1"/>
  <c r="BA211" i="10"/>
  <c r="AZ211" i="10" s="1"/>
  <c r="BA112" i="10"/>
  <c r="BA136" i="10"/>
  <c r="AZ136" i="10" s="1"/>
  <c r="BA227" i="10"/>
  <c r="AZ227" i="10" s="1"/>
  <c r="BA104" i="10"/>
  <c r="BA167" i="10"/>
  <c r="AZ167" i="10" s="1"/>
  <c r="BA155" i="10"/>
  <c r="AZ155" i="10" s="1"/>
  <c r="BA106" i="10"/>
  <c r="AZ106" i="10" s="1"/>
  <c r="BA475" i="10"/>
  <c r="BA108" i="10"/>
  <c r="BA432" i="10"/>
  <c r="AZ432" i="10" s="1"/>
  <c r="BA305" i="10"/>
  <c r="BA355" i="10"/>
  <c r="AZ355" i="10" s="1"/>
  <c r="BA301" i="10"/>
  <c r="BA369" i="10"/>
  <c r="BA157" i="10"/>
  <c r="BA121" i="10"/>
  <c r="AZ121" i="10" s="1"/>
  <c r="BA119" i="10"/>
  <c r="BA94" i="10"/>
  <c r="AZ94" i="10" s="1"/>
  <c r="BA38" i="10"/>
  <c r="BA414" i="10"/>
  <c r="BA209" i="10"/>
  <c r="BA350" i="10"/>
  <c r="BA60" i="10"/>
  <c r="AZ60" i="10" s="1"/>
  <c r="BA150" i="10"/>
  <c r="BA232" i="10"/>
  <c r="BA274" i="10"/>
  <c r="AZ274" i="10" s="1"/>
  <c r="BA336" i="10"/>
  <c r="AZ336" i="10" s="1"/>
  <c r="BA449" i="10"/>
  <c r="AZ449" i="10" s="1"/>
  <c r="BA81" i="10"/>
  <c r="BA32" i="10"/>
  <c r="BA48" i="10"/>
  <c r="BA173" i="10"/>
  <c r="AZ173" i="10" s="1"/>
  <c r="BA230" i="10"/>
  <c r="BA71" i="10"/>
  <c r="AZ71" i="10" s="1"/>
  <c r="BA245" i="10"/>
  <c r="BA91" i="10"/>
  <c r="BA281" i="10"/>
  <c r="BA438" i="10"/>
  <c r="BA62" i="10"/>
  <c r="AZ62" i="10" s="1"/>
  <c r="BA27" i="10"/>
  <c r="AZ27" i="10" s="1"/>
  <c r="BA264" i="10"/>
  <c r="BA306" i="10"/>
  <c r="BA88" i="10"/>
  <c r="AZ88" i="10" s="1"/>
  <c r="BA255" i="10"/>
  <c r="BA365" i="10"/>
  <c r="BA83" i="10"/>
  <c r="BA241" i="10"/>
  <c r="BA362" i="10"/>
  <c r="AZ362" i="10" s="1"/>
  <c r="BA103" i="10"/>
  <c r="AZ103" i="10" s="1"/>
  <c r="BA393" i="10"/>
  <c r="AZ393" i="10" s="1"/>
  <c r="BA341" i="10"/>
  <c r="BA503" i="10"/>
  <c r="AZ503" i="10" s="1"/>
  <c r="BA75" i="10"/>
  <c r="BA366" i="10"/>
  <c r="BA35" i="10"/>
  <c r="BA184" i="10"/>
  <c r="BA226" i="10"/>
  <c r="BA58" i="10"/>
  <c r="AZ58" i="10" s="1"/>
  <c r="BA505" i="10"/>
  <c r="BA145" i="10"/>
  <c r="BA214" i="10"/>
  <c r="BA351" i="10"/>
  <c r="BA468" i="10"/>
  <c r="BA499" i="10"/>
  <c r="AZ499" i="10" s="1"/>
  <c r="BA403" i="10"/>
  <c r="BA454" i="10"/>
  <c r="BA487" i="10"/>
  <c r="BA310" i="10"/>
  <c r="BA120" i="10"/>
  <c r="AZ120" i="10" s="1"/>
  <c r="BA276" i="10"/>
  <c r="BA318" i="10"/>
  <c r="BA28" i="10"/>
  <c r="BA68" i="10"/>
  <c r="BA224" i="10"/>
  <c r="AZ224" i="10" s="1"/>
  <c r="BA163" i="10"/>
  <c r="AZ163" i="10" s="1"/>
  <c r="BA285" i="10"/>
  <c r="BA364" i="10"/>
  <c r="AZ364" i="10" s="1"/>
  <c r="BA259" i="10"/>
  <c r="BA389" i="10"/>
  <c r="AZ389" i="10" s="1"/>
  <c r="BA416" i="10"/>
  <c r="BA295" i="10"/>
  <c r="AZ295" i="10" s="1"/>
  <c r="BA117" i="10"/>
  <c r="BA445" i="10"/>
  <c r="BA233" i="10"/>
  <c r="AZ233" i="10" s="1"/>
  <c r="BA282" i="10"/>
  <c r="AZ282" i="10" s="1"/>
  <c r="BA190" i="10"/>
  <c r="AZ190" i="10" s="1"/>
  <c r="BA347" i="10"/>
  <c r="AZ347" i="10" s="1"/>
  <c r="BA69" i="10"/>
  <c r="AZ69" i="10" s="1"/>
  <c r="BA105" i="10"/>
  <c r="AZ105" i="10" s="1"/>
  <c r="BA397" i="10"/>
  <c r="BA338" i="10"/>
  <c r="BA288" i="10"/>
  <c r="BA380" i="10"/>
  <c r="AZ380" i="10" s="1"/>
  <c r="BA427" i="10"/>
  <c r="AZ427" i="10" s="1"/>
  <c r="BA174" i="10"/>
  <c r="AZ174" i="10" s="1"/>
  <c r="BA92" i="10"/>
  <c r="BA290" i="10"/>
  <c r="AZ290" i="10" s="1"/>
  <c r="BA97" i="10"/>
  <c r="BA189" i="10"/>
  <c r="AZ189" i="10" s="1"/>
  <c r="BA261" i="10"/>
  <c r="BA460" i="10"/>
  <c r="BA80" i="10"/>
  <c r="BA183" i="10"/>
  <c r="AZ183" i="10" s="1"/>
  <c r="BA275" i="10"/>
  <c r="BA337" i="10"/>
  <c r="AZ337" i="10" s="1"/>
  <c r="BA249" i="10"/>
  <c r="AZ249" i="10" s="1"/>
  <c r="BA54" i="10"/>
  <c r="AZ54" i="10" s="1"/>
  <c r="BA74" i="10"/>
  <c r="AZ74" i="10" s="1"/>
  <c r="BA457" i="10"/>
  <c r="AZ457" i="10" s="1"/>
  <c r="BA195" i="10"/>
  <c r="BA292" i="10"/>
  <c r="BA84" i="10"/>
  <c r="AZ84" i="10" s="1"/>
  <c r="BA346" i="10"/>
  <c r="BA256" i="10"/>
  <c r="BA125" i="10"/>
  <c r="BA229" i="10"/>
  <c r="BA474" i="10"/>
  <c r="BA506" i="10"/>
  <c r="AZ506" i="10" s="1"/>
  <c r="BA317" i="10"/>
  <c r="AZ317" i="10" s="1"/>
  <c r="BA296" i="10"/>
  <c r="BA486" i="10"/>
  <c r="AZ486" i="10" s="1"/>
  <c r="BA223" i="10"/>
  <c r="AZ223" i="10" s="1"/>
  <c r="BA504" i="10"/>
  <c r="AZ504" i="10" s="1"/>
  <c r="BA161" i="10"/>
  <c r="BA116" i="10"/>
  <c r="AZ116" i="10" s="1"/>
  <c r="BA213" i="10"/>
  <c r="AZ213" i="10" s="1"/>
  <c r="BA202" i="10"/>
  <c r="BA442" i="10"/>
  <c r="AZ442" i="10" s="1"/>
  <c r="BA22" i="10"/>
  <c r="BA434" i="10"/>
  <c r="AZ434" i="10" s="1"/>
  <c r="BA26" i="10"/>
  <c r="BA100" i="10"/>
  <c r="AZ100" i="10" s="1"/>
  <c r="BA19" i="10"/>
  <c r="BA146" i="10"/>
  <c r="BA266" i="10"/>
  <c r="BA254" i="10"/>
  <c r="AZ254" i="10" s="1"/>
  <c r="BA29" i="10"/>
  <c r="BA236" i="10"/>
  <c r="BA79" i="10"/>
  <c r="BA329" i="10"/>
  <c r="AZ329" i="10" s="1"/>
  <c r="BA37" i="10"/>
  <c r="BA313" i="10"/>
  <c r="AZ313" i="10" s="1"/>
  <c r="BA443" i="10"/>
  <c r="AZ443" i="10" s="1"/>
  <c r="BA89" i="10"/>
  <c r="AZ89" i="10" s="1"/>
  <c r="BA197" i="10"/>
  <c r="BA381" i="10"/>
  <c r="AZ381" i="10" s="1"/>
  <c r="BA126" i="10"/>
  <c r="AZ126" i="10" s="1"/>
  <c r="BA186" i="10"/>
  <c r="AZ186" i="10" s="1"/>
  <c r="BA70" i="10"/>
  <c r="BA50" i="10"/>
  <c r="AZ50" i="10" s="1"/>
  <c r="BA379" i="10"/>
  <c r="AZ379" i="10" s="1"/>
  <c r="BA47" i="10"/>
  <c r="BA85" i="10"/>
  <c r="BA384" i="10"/>
  <c r="AZ384" i="10" s="1"/>
  <c r="BA387" i="10"/>
  <c r="BA251" i="10"/>
  <c r="BA77" i="10"/>
  <c r="AZ77" i="10" s="1"/>
  <c r="BA114" i="10"/>
  <c r="BA509" i="10"/>
  <c r="AZ509" i="10" s="1"/>
  <c r="BA280" i="10"/>
  <c r="AZ280" i="10" s="1"/>
  <c r="BA188" i="10"/>
  <c r="BA507" i="10"/>
  <c r="BA269" i="10"/>
  <c r="BA469" i="10"/>
  <c r="BA373" i="10"/>
  <c r="AZ373" i="10" s="1"/>
  <c r="BA497" i="10"/>
  <c r="AZ497" i="10" s="1"/>
  <c r="BA293" i="10"/>
  <c r="AZ293" i="10" s="1"/>
  <c r="BA413" i="10"/>
  <c r="BA485" i="10"/>
  <c r="AZ485" i="10" s="1"/>
  <c r="BA382" i="10"/>
  <c r="BA222" i="10"/>
  <c r="AZ222" i="10" s="1"/>
  <c r="BA138" i="10"/>
  <c r="AZ138" i="10" s="1"/>
  <c r="BA300" i="10"/>
  <c r="BA44" i="10"/>
  <c r="AZ44" i="10" s="1"/>
  <c r="BA401" i="10"/>
  <c r="AZ401" i="10" s="1"/>
  <c r="BA493" i="10"/>
  <c r="BA273" i="10"/>
  <c r="BA41" i="10"/>
  <c r="AZ41" i="10" s="1"/>
  <c r="BA177" i="10"/>
  <c r="BA458" i="10"/>
  <c r="AZ458" i="10" s="1"/>
  <c r="BA45" i="10"/>
  <c r="BA270" i="10"/>
  <c r="BA465" i="10"/>
  <c r="AZ465" i="10" s="1"/>
  <c r="BA428" i="10"/>
  <c r="AZ428" i="10" s="1"/>
  <c r="BA361" i="10"/>
  <c r="BA42" i="10"/>
  <c r="BA63" i="10"/>
  <c r="BA149" i="10"/>
  <c r="AZ149" i="10" s="1"/>
  <c r="BA490" i="10"/>
  <c r="AZ490" i="10" s="1"/>
  <c r="BA14" i="10"/>
  <c r="AZ14" i="10" s="1"/>
  <c r="BA376" i="10"/>
  <c r="AZ376" i="10" s="1"/>
  <c r="BA187" i="10"/>
  <c r="BA272" i="10"/>
  <c r="AZ272" i="10" s="1"/>
  <c r="BA196" i="10"/>
  <c r="BA435" i="10"/>
  <c r="AZ435" i="10" s="1"/>
  <c r="BA158" i="10"/>
  <c r="AZ158" i="10" s="1"/>
  <c r="BA40" i="10"/>
  <c r="BA152" i="10"/>
  <c r="BA123" i="10"/>
  <c r="AZ123" i="10" s="1"/>
  <c r="BA377" i="10"/>
  <c r="AZ377" i="10" s="1"/>
  <c r="BA198" i="10"/>
  <c r="BA262" i="10"/>
  <c r="BA399" i="10"/>
  <c r="AZ399" i="10" s="1"/>
  <c r="BA436" i="10"/>
  <c r="AZ436" i="10" s="1"/>
  <c r="BA488" i="10"/>
  <c r="AZ488" i="10" s="1"/>
  <c r="BA207" i="10"/>
  <c r="BA500" i="10"/>
  <c r="BA315" i="10"/>
  <c r="AZ315" i="10" s="1"/>
  <c r="BA419" i="10"/>
  <c r="BA480" i="10"/>
  <c r="BA283" i="10"/>
  <c r="BA243" i="10"/>
  <c r="BA461" i="10"/>
  <c r="BA464" i="10"/>
  <c r="BA221" i="10"/>
  <c r="BA11" i="10"/>
  <c r="AZ11" i="10" s="1"/>
  <c r="BA481" i="10"/>
  <c r="AZ481" i="10" s="1"/>
  <c r="BA205" i="10"/>
  <c r="BA334" i="10"/>
  <c r="AZ334" i="10" s="1"/>
  <c r="BA113" i="10"/>
  <c r="BA357" i="10"/>
  <c r="BA53" i="10"/>
  <c r="BA78" i="10"/>
  <c r="BA98" i="10"/>
  <c r="BA250" i="10"/>
  <c r="BA212" i="10"/>
  <c r="AZ212" i="10" s="1"/>
  <c r="BA354" i="10"/>
  <c r="BA170" i="10"/>
  <c r="AZ170" i="10" s="1"/>
  <c r="BA326" i="10"/>
  <c r="AZ326" i="10" s="1"/>
  <c r="BA199" i="10"/>
  <c r="BA424" i="10"/>
  <c r="BA171" i="10"/>
  <c r="AZ171" i="10" s="1"/>
  <c r="BA109" i="10"/>
  <c r="AZ109" i="10" s="1"/>
  <c r="BA441" i="10"/>
  <c r="AZ441" i="10" s="1"/>
  <c r="BA353" i="10"/>
  <c r="AZ353" i="10" s="1"/>
  <c r="BA72" i="10"/>
  <c r="BA181" i="10"/>
  <c r="BA148" i="10"/>
  <c r="BA386" i="10"/>
  <c r="BA210" i="10"/>
  <c r="AZ210" i="10" s="1"/>
  <c r="BA392" i="10"/>
  <c r="AZ392" i="10" s="1"/>
  <c r="BA129" i="10"/>
  <c r="AZ129" i="10" s="1"/>
  <c r="BA437" i="10"/>
  <c r="AZ437" i="10" s="1"/>
  <c r="BA349" i="10"/>
  <c r="BA483" i="10"/>
  <c r="BA137" i="10"/>
  <c r="BA39" i="10"/>
  <c r="BA111" i="10"/>
  <c r="BA162" i="10"/>
  <c r="AZ162" i="10" s="1"/>
  <c r="BA206" i="10"/>
  <c r="BA46" i="10"/>
  <c r="AZ46" i="10" s="1"/>
  <c r="BA284" i="10"/>
  <c r="BA143" i="10"/>
  <c r="BA385" i="10"/>
  <c r="AZ385" i="10" s="1"/>
  <c r="BA99" i="10"/>
  <c r="AZ99" i="10" s="1"/>
  <c r="BA20" i="10"/>
  <c r="AZ20" i="10" s="1"/>
  <c r="BA135" i="10"/>
  <c r="BA409" i="10"/>
  <c r="AZ409" i="10" s="1"/>
  <c r="BA343" i="10"/>
  <c r="AZ343" i="10" s="1"/>
  <c r="BA391" i="10"/>
  <c r="AZ391" i="10" s="1"/>
  <c r="BA180" i="10"/>
  <c r="BA64" i="10"/>
  <c r="BA242" i="10"/>
  <c r="BA194" i="10"/>
  <c r="BA287" i="10"/>
  <c r="AZ287" i="10" s="1"/>
  <c r="BA446" i="10"/>
  <c r="BA131" i="10"/>
  <c r="AZ131" i="10" s="1"/>
  <c r="BA422" i="10"/>
  <c r="AZ422" i="10" s="1"/>
  <c r="BA36" i="10"/>
  <c r="AZ36" i="10" s="1"/>
  <c r="BA321" i="10"/>
  <c r="AZ321" i="10" s="1"/>
  <c r="BA61" i="10"/>
  <c r="AZ61" i="10" s="1"/>
  <c r="BA303" i="10"/>
  <c r="AZ303" i="10" s="1"/>
  <c r="BA248" i="10"/>
  <c r="BA345" i="10"/>
  <c r="AZ345" i="10" s="1"/>
  <c r="BA368" i="10"/>
  <c r="AZ368" i="10" s="1"/>
  <c r="BA444" i="10"/>
  <c r="BA328" i="10"/>
  <c r="AZ328" i="10" s="1"/>
  <c r="BA65" i="10"/>
  <c r="BA450" i="10"/>
  <c r="AZ450" i="10" s="1"/>
  <c r="BA144" i="10"/>
  <c r="AZ144" i="10" s="1"/>
  <c r="BA370" i="10"/>
  <c r="BA95" i="10"/>
  <c r="BA482" i="10"/>
  <c r="AZ482" i="10" s="1"/>
  <c r="BA344" i="10"/>
  <c r="BA82" i="10"/>
  <c r="AZ82" i="10" s="1"/>
  <c r="BA185" i="10"/>
  <c r="AZ185" i="10" s="1"/>
  <c r="BA425" i="10"/>
  <c r="BA139" i="10"/>
  <c r="BA390" i="10"/>
  <c r="BA333" i="10"/>
  <c r="BA179" i="10"/>
  <c r="BA238" i="10"/>
  <c r="AZ238" i="10" s="1"/>
  <c r="BA433" i="10"/>
  <c r="AZ433" i="10" s="1"/>
  <c r="BA405" i="10"/>
  <c r="AZ405" i="10" s="1"/>
  <c r="BA141" i="10"/>
  <c r="AZ141" i="10" s="1"/>
  <c r="BA476" i="10"/>
  <c r="AZ476" i="10" s="1"/>
  <c r="BA478" i="10"/>
  <c r="BA453" i="10"/>
  <c r="AZ453" i="10" s="1"/>
  <c r="BA421" i="10"/>
  <c r="AZ421" i="10" s="1"/>
  <c r="BA423" i="10"/>
  <c r="AZ423" i="10" s="1"/>
  <c r="BA402" i="10"/>
  <c r="BA307" i="10"/>
  <c r="AZ307" i="10" s="1"/>
  <c r="BA237" i="10"/>
  <c r="AZ237" i="10" s="1"/>
  <c r="BA124" i="10"/>
  <c r="AZ124" i="10" s="1"/>
  <c r="BA234" i="10"/>
  <c r="BA240" i="10"/>
  <c r="AZ240" i="10" s="1"/>
  <c r="BA102" i="10"/>
  <c r="BA299" i="10"/>
  <c r="BA340" i="10"/>
  <c r="BA440" i="10"/>
  <c r="BA367" i="10"/>
  <c r="BA332" i="10"/>
  <c r="AZ332" i="10" s="1"/>
  <c r="BA359" i="10"/>
  <c r="AZ359" i="10" s="1"/>
  <c r="BA473" i="10"/>
  <c r="BA130" i="10"/>
  <c r="AZ130" i="10" s="1"/>
  <c r="BA314" i="10"/>
  <c r="AZ314" i="10" s="1"/>
  <c r="BA12" i="10"/>
  <c r="BA25" i="10"/>
  <c r="AZ25" i="10" s="1"/>
  <c r="BA23" i="10"/>
  <c r="AZ23" i="10" s="1"/>
  <c r="BA352" i="10"/>
  <c r="AZ352" i="10" s="1"/>
  <c r="BA140" i="10"/>
  <c r="AZ140" i="10" s="1"/>
  <c r="BA451" i="10"/>
  <c r="AZ451" i="10" s="1"/>
  <c r="BA201" i="10"/>
  <c r="BA396" i="10"/>
  <c r="BA415" i="10"/>
  <c r="BA320" i="10"/>
  <c r="AZ320" i="10" s="1"/>
  <c r="BA339" i="10"/>
  <c r="AZ339" i="10" s="1"/>
  <c r="BA378" i="10"/>
  <c r="BA372" i="10"/>
  <c r="BA110" i="10"/>
  <c r="AZ110" i="10" s="1"/>
  <c r="BA348" i="10"/>
  <c r="BA30" i="10"/>
  <c r="BA172" i="10"/>
  <c r="AZ172" i="10" s="1"/>
  <c r="BA489" i="10"/>
  <c r="BA142" i="10"/>
  <c r="AZ142" i="10" s="1"/>
  <c r="BA335" i="10"/>
  <c r="AZ335" i="10" s="1"/>
  <c r="BA15" i="10"/>
  <c r="BA263" i="10"/>
  <c r="AZ263" i="10" s="1"/>
  <c r="BA404" i="10"/>
  <c r="AZ404" i="10" s="1"/>
  <c r="BA420" i="10"/>
  <c r="AZ420" i="10" s="1"/>
  <c r="BA447" i="10"/>
  <c r="BA260" i="10"/>
  <c r="BA10" i="10"/>
  <c r="BA52" i="10"/>
  <c r="BA408" i="10"/>
  <c r="BA395" i="10"/>
  <c r="AZ395" i="10" s="1"/>
  <c r="BA439" i="10"/>
  <c r="AZ439" i="10" s="1"/>
  <c r="BA257" i="10"/>
  <c r="BA400" i="10"/>
  <c r="BA153" i="10"/>
  <c r="BA327" i="10"/>
  <c r="BA165" i="10"/>
  <c r="AZ165" i="10" s="1"/>
  <c r="BA178" i="10"/>
  <c r="BA66" i="10"/>
  <c r="AZ66" i="10" s="1"/>
  <c r="BA312" i="10"/>
  <c r="AZ312" i="10" s="1"/>
  <c r="BA204" i="10"/>
  <c r="AZ204" i="10" s="1"/>
  <c r="BA49" i="10"/>
  <c r="BA169" i="10"/>
  <c r="BA479" i="10"/>
  <c r="AZ479" i="10" s="1"/>
  <c r="BA133" i="10"/>
  <c r="BA192" i="10"/>
  <c r="AZ192" i="10" s="1"/>
  <c r="BA57" i="10"/>
  <c r="BA407" i="10"/>
  <c r="AZ407" i="10" s="1"/>
  <c r="BA59" i="10"/>
  <c r="AZ59" i="10" s="1"/>
  <c r="BA324" i="10"/>
  <c r="BA394" i="10"/>
  <c r="BA67" i="10"/>
  <c r="BA472" i="10"/>
  <c r="AZ472" i="10" s="1"/>
  <c r="BA398" i="10"/>
  <c r="AZ398" i="10" s="1"/>
  <c r="BA220" i="10"/>
  <c r="AZ220" i="10" s="1"/>
  <c r="BA147" i="10"/>
  <c r="BA193" i="10"/>
  <c r="BA122" i="10"/>
  <c r="BA252" i="10"/>
  <c r="BA412" i="10"/>
  <c r="BA247" i="10"/>
  <c r="BA17" i="10"/>
  <c r="BA358" i="10"/>
  <c r="AZ358" i="10" s="1"/>
  <c r="BA495" i="10"/>
  <c r="BA501" i="10"/>
  <c r="AZ501" i="10" s="1"/>
  <c r="BA166" i="10"/>
  <c r="BA239" i="10"/>
  <c r="AZ239" i="10" s="1"/>
  <c r="BA363" i="10"/>
  <c r="BA388" i="10"/>
  <c r="BA154" i="10"/>
  <c r="AZ154" i="10" s="1"/>
  <c r="BA16" i="10"/>
  <c r="BA73" i="10"/>
  <c r="BA93" i="10"/>
  <c r="AZ93" i="10" s="1"/>
  <c r="BA118" i="10"/>
  <c r="BA496" i="10"/>
  <c r="AZ496" i="10" s="1"/>
  <c r="BA494" i="10"/>
  <c r="BA484" i="10"/>
  <c r="AZ484" i="10" s="1"/>
  <c r="BA492" i="10"/>
  <c r="BA182" i="10"/>
  <c r="AZ182" i="10" s="1"/>
  <c r="BA277" i="10"/>
  <c r="AZ277" i="10" s="1"/>
  <c r="BA286" i="10"/>
  <c r="BA228" i="10"/>
  <c r="BA225" i="10"/>
  <c r="AZ225" i="10" s="1"/>
  <c r="BA470" i="10"/>
  <c r="AZ470" i="10" s="1"/>
  <c r="CC361" i="10"/>
  <c r="CC323" i="10"/>
  <c r="AZ323" i="10" s="1"/>
  <c r="CC481" i="10"/>
  <c r="CC347" i="10"/>
  <c r="CC393" i="10"/>
  <c r="CC467" i="10"/>
  <c r="CC279" i="10"/>
  <c r="CC273" i="10"/>
  <c r="CC221" i="10"/>
  <c r="CC83" i="10"/>
  <c r="CC264" i="10"/>
  <c r="CC61" i="10"/>
  <c r="CC93" i="10"/>
  <c r="CC311" i="10"/>
  <c r="CC438" i="10"/>
  <c r="CC147" i="10"/>
  <c r="CC208" i="10"/>
  <c r="AZ208" i="10" s="1"/>
  <c r="CC98" i="10"/>
  <c r="CC250" i="10"/>
  <c r="CC318" i="10"/>
  <c r="CC354" i="10"/>
  <c r="CC197" i="10"/>
  <c r="CC473" i="10"/>
  <c r="CC338" i="10"/>
  <c r="CC507" i="10"/>
  <c r="CC192" i="10"/>
  <c r="CC143" i="10"/>
  <c r="CC26" i="10"/>
  <c r="CC184" i="10"/>
  <c r="CC234" i="10"/>
  <c r="CC146" i="10"/>
  <c r="CC267" i="10"/>
  <c r="AZ267" i="10" s="1"/>
  <c r="CC29" i="10"/>
  <c r="CC469" i="10"/>
  <c r="CC440" i="10"/>
  <c r="CC450" i="10"/>
  <c r="CC369" i="10"/>
  <c r="CC329" i="10"/>
  <c r="CC346" i="10"/>
  <c r="CC13" i="10"/>
  <c r="CC117" i="10"/>
  <c r="CC204" i="10"/>
  <c r="CC456" i="10"/>
  <c r="AZ456" i="10" s="1"/>
  <c r="CC398" i="10"/>
  <c r="CC169" i="10"/>
  <c r="AZ169" i="10" s="1"/>
  <c r="CC232" i="10"/>
  <c r="CC128" i="10"/>
  <c r="CC55" i="10"/>
  <c r="CC137" i="10"/>
  <c r="CC233" i="10"/>
  <c r="CC494" i="10"/>
  <c r="CC148" i="10"/>
  <c r="CC407" i="10"/>
  <c r="CC446" i="10"/>
  <c r="CC344" i="10"/>
  <c r="CC395" i="10"/>
  <c r="CC214" i="10"/>
  <c r="CC292" i="10"/>
  <c r="CC123" i="10"/>
  <c r="CC92" i="10"/>
  <c r="CC176" i="10"/>
  <c r="CC452" i="10"/>
  <c r="AZ452" i="10" s="1"/>
  <c r="CC17" i="10"/>
  <c r="CC68" i="10"/>
  <c r="CC205" i="10"/>
  <c r="CC25" i="10"/>
  <c r="CC21" i="10"/>
  <c r="CC111" i="10"/>
  <c r="CC207" i="10"/>
  <c r="CC302" i="10"/>
  <c r="CC368" i="10"/>
  <c r="CC417" i="10"/>
  <c r="CC308" i="10"/>
  <c r="CC253" i="10"/>
  <c r="CC487" i="10"/>
  <c r="CC337" i="10"/>
  <c r="CC281" i="10"/>
  <c r="CC256" i="10"/>
  <c r="CC67" i="10"/>
  <c r="CC357" i="10"/>
  <c r="CC441" i="10"/>
  <c r="CC321" i="10"/>
  <c r="CC194" i="10"/>
  <c r="CC425" i="10"/>
  <c r="CC427" i="10"/>
  <c r="CC102" i="10"/>
  <c r="CC108" i="10"/>
  <c r="CC462" i="10"/>
  <c r="CC464" i="10"/>
  <c r="CC394" i="10"/>
  <c r="CC151" i="10"/>
  <c r="CC226" i="10"/>
  <c r="CC319" i="10"/>
  <c r="AZ319" i="10" s="1"/>
  <c r="CC255" i="10"/>
  <c r="CC478" i="10"/>
  <c r="CC480" i="10"/>
  <c r="CC193" i="10"/>
  <c r="CC22" i="10"/>
  <c r="CC141" i="10"/>
  <c r="CC45" i="10"/>
  <c r="CC23" i="10"/>
  <c r="CC475" i="10"/>
  <c r="CC426" i="10"/>
  <c r="CC501" i="10"/>
  <c r="CC49" i="10"/>
  <c r="CC231" i="10"/>
  <c r="AZ231" i="10" s="1"/>
  <c r="CC236" i="10"/>
  <c r="CC188" i="10"/>
  <c r="CC64" i="10"/>
  <c r="CC161" i="10"/>
  <c r="CC350" i="10"/>
  <c r="CC269" i="10"/>
  <c r="CC301" i="10"/>
  <c r="CC95" i="10"/>
  <c r="CC444" i="10"/>
  <c r="CC455" i="10"/>
  <c r="CC492" i="10"/>
  <c r="CC162" i="10"/>
  <c r="CC246" i="10"/>
  <c r="AZ246" i="10" s="1"/>
  <c r="CC366" i="10"/>
  <c r="CC388" i="10"/>
  <c r="CC139" i="10"/>
  <c r="CC227" i="10"/>
  <c r="CC342" i="10"/>
  <c r="AZ342" i="10" s="1"/>
  <c r="CC70" i="10"/>
  <c r="CC261" i="10"/>
  <c r="CC260" i="10"/>
  <c r="CC348" i="10"/>
  <c r="CC75" i="10"/>
  <c r="CC157" i="10"/>
  <c r="CC397" i="10"/>
  <c r="CC403" i="10"/>
  <c r="CC442" i="10"/>
  <c r="CC251" i="10"/>
  <c r="CC299" i="10"/>
  <c r="CC429" i="10"/>
  <c r="CC138" i="10"/>
  <c r="CC140" i="10"/>
  <c r="CC340" i="10"/>
  <c r="CC24" i="10"/>
  <c r="CC113" i="10"/>
  <c r="CC200" i="10"/>
  <c r="CC412" i="10"/>
  <c r="CC460" i="10"/>
  <c r="CC152" i="10"/>
  <c r="CC252" i="10"/>
  <c r="CC218" i="10"/>
  <c r="AZ218" i="10" s="1"/>
  <c r="CC51" i="10"/>
  <c r="CC133" i="10"/>
  <c r="CC459" i="10"/>
  <c r="AZ459" i="10" s="1"/>
  <c r="CC349" i="10"/>
  <c r="CC416" i="10"/>
  <c r="CC262" i="10"/>
  <c r="CC445" i="10"/>
  <c r="CC506" i="10"/>
  <c r="CC112" i="10"/>
  <c r="CC31" i="10"/>
  <c r="AZ209" i="10"/>
  <c r="AZ483" i="10"/>
  <c r="AZ327" i="10"/>
  <c r="AZ375" i="10"/>
  <c r="AZ242" i="10"/>
  <c r="AZ318" i="10"/>
  <c r="AZ438" i="10"/>
  <c r="AZ406" i="10"/>
  <c r="AZ446" i="10"/>
  <c r="AZ402" i="10"/>
  <c r="AZ440" i="10"/>
  <c r="AZ101" i="10"/>
  <c r="AZ87" i="10"/>
  <c r="AZ150" i="10"/>
  <c r="AZ96" i="10"/>
  <c r="AZ252" i="10"/>
  <c r="AZ17" i="10"/>
  <c r="AZ257" i="10"/>
  <c r="AZ494" i="10"/>
  <c r="AZ63" i="10"/>
  <c r="AZ333" i="10"/>
  <c r="AZ42" i="10"/>
  <c r="CC300" i="10"/>
  <c r="CC296" i="10"/>
  <c r="CC424" i="10"/>
  <c r="CC327" i="10"/>
  <c r="CC307" i="10"/>
  <c r="CC106" i="10"/>
  <c r="CC40" i="10"/>
  <c r="CC110" i="10"/>
  <c r="CC228" i="10"/>
  <c r="CC52" i="10"/>
  <c r="CC32" i="10"/>
  <c r="CC291" i="10"/>
  <c r="CC170" i="10"/>
  <c r="CC88" i="10"/>
  <c r="CC486" i="10"/>
  <c r="CC284" i="10"/>
  <c r="CC396" i="10"/>
  <c r="CC414" i="10"/>
  <c r="CC448" i="10"/>
  <c r="AZ448" i="10" s="1"/>
  <c r="CC363" i="10"/>
  <c r="CC289" i="10"/>
  <c r="AZ289" i="10" s="1"/>
  <c r="CC91" i="10"/>
  <c r="CC223" i="10"/>
  <c r="CC35" i="10"/>
  <c r="CC230" i="10"/>
  <c r="CC80" i="10"/>
  <c r="CC229" i="10"/>
  <c r="AZ229" i="10" s="1"/>
  <c r="CC406" i="10"/>
  <c r="CC351" i="10"/>
  <c r="CC30" i="10"/>
  <c r="CC72" i="10"/>
  <c r="CC114" i="10"/>
  <c r="CC159" i="10"/>
  <c r="AZ159" i="10" s="1"/>
  <c r="CC386" i="10"/>
  <c r="CC187" i="10"/>
  <c r="CC18" i="10"/>
  <c r="CC383" i="10"/>
  <c r="AZ383" i="10" s="1"/>
  <c r="CC310" i="10"/>
  <c r="CC16" i="10"/>
  <c r="CC174" i="10"/>
  <c r="CC266" i="10"/>
  <c r="CC73" i="10"/>
  <c r="CC210" i="10"/>
  <c r="CC413" i="10"/>
  <c r="AZ413" i="10" s="1"/>
  <c r="CC390" i="10"/>
  <c r="CC132" i="10"/>
  <c r="AZ132" i="10" s="1"/>
  <c r="CC78" i="10"/>
  <c r="CC365" i="10"/>
  <c r="AZ365" i="10" s="1"/>
  <c r="CC339" i="10"/>
  <c r="CC39" i="10"/>
  <c r="CC145" i="10"/>
  <c r="AZ145" i="10" s="1"/>
  <c r="CC180" i="10"/>
  <c r="CC325" i="10"/>
  <c r="AZ325" i="10" s="1"/>
  <c r="CC367" i="10"/>
  <c r="CC411" i="10"/>
  <c r="BA128" i="10"/>
  <c r="BA498" i="10"/>
  <c r="BA55" i="10"/>
  <c r="BA294" i="10"/>
  <c r="BA462" i="10"/>
  <c r="AZ462" i="10" s="1"/>
  <c r="BA448" i="10"/>
  <c r="BA417" i="10"/>
  <c r="BA176" i="10"/>
  <c r="AZ176" i="10" s="1"/>
  <c r="BA429" i="10"/>
  <c r="AZ429" i="10" s="1"/>
  <c r="BA278" i="10"/>
  <c r="AZ278" i="10" s="1"/>
  <c r="BA200" i="10"/>
  <c r="AZ200" i="10" s="1"/>
  <c r="BA463" i="10"/>
  <c r="AZ463" i="10" s="1"/>
  <c r="BA418" i="10"/>
  <c r="AZ418" i="10" s="1"/>
  <c r="BA302" i="10"/>
  <c r="AZ302" i="10" s="1"/>
  <c r="BA426" i="10"/>
  <c r="AZ426" i="10" s="1"/>
  <c r="BA253" i="10"/>
  <c r="AZ253" i="10" s="1"/>
  <c r="BA244" i="10"/>
  <c r="AZ244" i="10" s="1"/>
  <c r="BA191" i="10"/>
  <c r="AZ191" i="10" s="1"/>
  <c r="BA331" i="10"/>
  <c r="BA308" i="10"/>
  <c r="BA51" i="10"/>
  <c r="AZ51" i="10" s="1"/>
  <c r="BA13" i="10"/>
  <c r="CD337" i="10"/>
  <c r="CD425" i="10"/>
  <c r="CD415" i="10"/>
  <c r="CD487" i="10"/>
  <c r="CD331" i="10"/>
  <c r="CD188" i="10"/>
  <c r="CD311" i="10"/>
  <c r="CD196" i="10"/>
  <c r="CD419" i="10"/>
  <c r="CD177" i="10"/>
  <c r="CD175" i="10"/>
  <c r="AZ175" i="10" s="1"/>
  <c r="CD477" i="10"/>
  <c r="CD501" i="10"/>
  <c r="CD492" i="10"/>
  <c r="CD110" i="10"/>
  <c r="CD48" i="10"/>
  <c r="CD269" i="10"/>
  <c r="CD192" i="10"/>
  <c r="CD235" i="10"/>
  <c r="AZ235" i="10" s="1"/>
  <c r="CD368" i="10"/>
  <c r="CD118" i="10"/>
  <c r="AZ118" i="10" s="1"/>
  <c r="CD79" i="10"/>
  <c r="CD462" i="10"/>
  <c r="CD202" i="10"/>
  <c r="CD37" i="10"/>
  <c r="CD109" i="10"/>
  <c r="CD65" i="10"/>
  <c r="CD126" i="10"/>
  <c r="CD106" i="10"/>
  <c r="CD289" i="10"/>
  <c r="CD70" i="10"/>
  <c r="CD207" i="10"/>
  <c r="CD408" i="10"/>
  <c r="CD206" i="10"/>
  <c r="CD38" i="10"/>
  <c r="CD125" i="10"/>
  <c r="CD322" i="10"/>
  <c r="AZ322" i="10" s="1"/>
  <c r="CD80" i="10"/>
  <c r="CD81" i="10"/>
  <c r="CD31" i="10"/>
  <c r="CD135" i="10"/>
  <c r="CD247" i="10"/>
  <c r="CD498" i="10"/>
  <c r="CD253" i="10"/>
  <c r="CD47" i="10"/>
  <c r="CD185" i="10"/>
  <c r="CD272" i="10"/>
  <c r="CD184" i="10"/>
  <c r="CD195" i="10"/>
  <c r="CD454" i="10"/>
  <c r="CD162" i="10"/>
  <c r="CD28" i="10"/>
  <c r="CD245" i="10"/>
  <c r="CD213" i="10"/>
  <c r="CD324" i="10"/>
  <c r="CD128" i="10"/>
  <c r="CD372" i="10"/>
  <c r="CD248" i="10"/>
  <c r="CD127" i="10"/>
  <c r="AZ127" i="10" s="1"/>
  <c r="BV67" i="10"/>
  <c r="BV369" i="10"/>
  <c r="BV104" i="10"/>
  <c r="BV126" i="10"/>
  <c r="BV463" i="10"/>
  <c r="BV164" i="10"/>
  <c r="AZ164" i="10" s="1"/>
  <c r="BV199" i="10"/>
  <c r="BV35" i="10"/>
  <c r="BV162" i="10"/>
  <c r="BV215" i="10"/>
  <c r="AZ215" i="10" s="1"/>
  <c r="BV454" i="10"/>
  <c r="R34" i="20"/>
  <c r="U34" i="20" s="1"/>
  <c r="O34" i="20"/>
  <c r="O15" i="20"/>
  <c r="O3" i="20" s="1"/>
  <c r="R15" i="20"/>
  <c r="U15" i="20" s="1"/>
  <c r="O27" i="20"/>
  <c r="R27" i="20"/>
  <c r="U27" i="20" s="1"/>
  <c r="A280" i="16"/>
  <c r="AR280" i="16"/>
  <c r="CH495" i="10"/>
  <c r="CH335" i="10"/>
  <c r="CH461" i="10"/>
  <c r="CH309" i="10"/>
  <c r="CH447" i="10"/>
  <c r="CH489" i="10"/>
  <c r="CH339" i="10"/>
  <c r="CH173" i="10"/>
  <c r="CH216" i="10"/>
  <c r="AZ216" i="10" s="1"/>
  <c r="CH493" i="10"/>
  <c r="CH505" i="10"/>
  <c r="CH192" i="10"/>
  <c r="CH387" i="10"/>
  <c r="CH395" i="10"/>
  <c r="CH288" i="10"/>
  <c r="CH105" i="10"/>
  <c r="CH12" i="10"/>
  <c r="CH259" i="10"/>
  <c r="CH147" i="10"/>
  <c r="CH456" i="10"/>
  <c r="CH89" i="10"/>
  <c r="CH338" i="10"/>
  <c r="CH241" i="10"/>
  <c r="CH452" i="10"/>
  <c r="CH181" i="10"/>
  <c r="CH28" i="10"/>
  <c r="CH275" i="10"/>
  <c r="CH223" i="10"/>
  <c r="CH276" i="10"/>
  <c r="CH57" i="10"/>
  <c r="CH178" i="10"/>
  <c r="CH308" i="10"/>
  <c r="CH468" i="10"/>
  <c r="AZ468" i="10" s="1"/>
  <c r="CH386" i="10"/>
  <c r="CH19" i="10"/>
  <c r="CH270" i="10"/>
  <c r="CH219" i="10"/>
  <c r="AZ219" i="10" s="1"/>
  <c r="CH201" i="10"/>
  <c r="CH400" i="10"/>
  <c r="CH68" i="10"/>
  <c r="CH198" i="10"/>
  <c r="CH160" i="10"/>
  <c r="AZ160" i="10" s="1"/>
  <c r="CH152" i="10"/>
  <c r="CH299" i="10"/>
  <c r="CH291" i="10"/>
  <c r="AZ291" i="10" s="1"/>
  <c r="CH15" i="10"/>
  <c r="CH382" i="10"/>
  <c r="CH34" i="10"/>
  <c r="AZ34" i="10" s="1"/>
  <c r="CH25" i="10"/>
  <c r="CH285" i="10"/>
  <c r="AZ285" i="10" s="1"/>
  <c r="CH396" i="10"/>
  <c r="CH116" i="10"/>
  <c r="CH82" i="10"/>
  <c r="CH383" i="10"/>
  <c r="CH135" i="10"/>
  <c r="CH83" i="10"/>
  <c r="CH286" i="10"/>
  <c r="CH65" i="10"/>
  <c r="CH411" i="10"/>
  <c r="CH425" i="10"/>
  <c r="CH341" i="10"/>
  <c r="CH471" i="10"/>
  <c r="AZ471" i="10" s="1"/>
  <c r="CH301" i="10"/>
  <c r="CH321" i="10"/>
  <c r="CH194" i="10"/>
  <c r="CH165" i="10"/>
  <c r="CH175" i="10"/>
  <c r="CH331" i="10"/>
  <c r="CH186" i="10"/>
  <c r="CH179" i="10"/>
  <c r="AZ179" i="10" s="1"/>
  <c r="CH123" i="10"/>
  <c r="CH305" i="10"/>
  <c r="CH460" i="10"/>
  <c r="CH213" i="10"/>
  <c r="CH36" i="10"/>
  <c r="CH283" i="10"/>
  <c r="CH53" i="10"/>
  <c r="CH478" i="10"/>
  <c r="CH197" i="10"/>
  <c r="CH32" i="10"/>
  <c r="CH372" i="10"/>
  <c r="CH474" i="10"/>
  <c r="CH350" i="10"/>
  <c r="CH55" i="10"/>
  <c r="CH394" i="10"/>
  <c r="CH117" i="10"/>
  <c r="CH300" i="10"/>
  <c r="CH153" i="10"/>
  <c r="CH24" i="10"/>
  <c r="CH271" i="10"/>
  <c r="CH119" i="10"/>
  <c r="CH243" i="10"/>
  <c r="CH43" i="10"/>
  <c r="CH294" i="10"/>
  <c r="CH97" i="10"/>
  <c r="CH388" i="10"/>
  <c r="CH240" i="10"/>
  <c r="CH166" i="10"/>
  <c r="CH157" i="10"/>
  <c r="CH77" i="10"/>
  <c r="CH164" i="10"/>
  <c r="CH343" i="10"/>
  <c r="CH16" i="10"/>
  <c r="CH39" i="10"/>
  <c r="CH266" i="10"/>
  <c r="CH79" i="10"/>
  <c r="CH125" i="10"/>
  <c r="CH144" i="10"/>
  <c r="CH184" i="10"/>
  <c r="CH158" i="10"/>
  <c r="CH486" i="10"/>
  <c r="CH107" i="10"/>
  <c r="AZ107" i="10" s="1"/>
  <c r="CH245" i="10"/>
  <c r="CH85" i="10"/>
  <c r="CH462" i="10"/>
  <c r="CH161" i="10"/>
  <c r="CH30" i="10"/>
  <c r="CH370" i="10"/>
  <c r="CH269" i="10"/>
  <c r="CH140" i="10"/>
  <c r="CH122" i="10"/>
  <c r="CH114" i="10"/>
  <c r="CH232" i="10"/>
  <c r="CH292" i="10"/>
  <c r="CH306" i="10"/>
  <c r="O45" i="20"/>
  <c r="R45" i="20"/>
  <c r="U45" i="20" s="1"/>
  <c r="A89" i="16"/>
  <c r="AR89" i="16"/>
  <c r="A91" i="16"/>
  <c r="AR91" i="16"/>
  <c r="M10" i="13"/>
  <c r="AR7" i="16"/>
  <c r="AR33" i="16"/>
  <c r="AR68" i="16"/>
  <c r="AR79" i="16"/>
  <c r="AR141" i="16"/>
  <c r="A143" i="16"/>
  <c r="AR159" i="16"/>
  <c r="AR193" i="16"/>
  <c r="AR195" i="16"/>
  <c r="AR201" i="16"/>
  <c r="AR207" i="16"/>
  <c r="AR212" i="16"/>
  <c r="AR231" i="16"/>
  <c r="AR233" i="16"/>
  <c r="AR292" i="16"/>
  <c r="AR294" i="16"/>
  <c r="AR300" i="16"/>
  <c r="AR304" i="16"/>
  <c r="AR400" i="16"/>
  <c r="AR498" i="16"/>
  <c r="AR504" i="16"/>
  <c r="CY486" i="10"/>
  <c r="CY504" i="10"/>
  <c r="AV201" i="10"/>
  <c r="AV251" i="10"/>
  <c r="AR95" i="16"/>
  <c r="AR99" i="16"/>
  <c r="AR103" i="16"/>
  <c r="AR105" i="16"/>
  <c r="AR125" i="16"/>
  <c r="AR133" i="16"/>
  <c r="AR140" i="16"/>
  <c r="AR142" i="16"/>
  <c r="AR145" i="16"/>
  <c r="AR194" i="16"/>
  <c r="AR198" i="16"/>
  <c r="AR206" i="16"/>
  <c r="AR213" i="16"/>
  <c r="AR218" i="16"/>
  <c r="AR246" i="16"/>
  <c r="AR303" i="16"/>
  <c r="AR313" i="16"/>
  <c r="AR320" i="16"/>
  <c r="AR325" i="16"/>
  <c r="AR356" i="16"/>
  <c r="AR376" i="16"/>
  <c r="AR474" i="16"/>
  <c r="AR478" i="16"/>
  <c r="AR497" i="16"/>
  <c r="AR499" i="16"/>
  <c r="CY155" i="10"/>
  <c r="CY162" i="10"/>
  <c r="CY198" i="10"/>
  <c r="CY372" i="10"/>
  <c r="CY396" i="10"/>
  <c r="CY480" i="10"/>
  <c r="AV143" i="10"/>
  <c r="AV9" i="10" s="1"/>
  <c r="AR396" i="16"/>
  <c r="AR404" i="16"/>
  <c r="AR408" i="16"/>
  <c r="AR410" i="16"/>
  <c r="AR412" i="16"/>
  <c r="AR426" i="16"/>
  <c r="AR439" i="16"/>
  <c r="AR441" i="16"/>
  <c r="AR443" i="16"/>
  <c r="AR453" i="16"/>
  <c r="AR484" i="16"/>
  <c r="AR486" i="16"/>
  <c r="AR488" i="16"/>
  <c r="CY285" i="10"/>
  <c r="A233" i="16"/>
  <c r="A4" i="18"/>
  <c r="C2" i="10"/>
  <c r="A2" i="18"/>
  <c r="D3" i="16"/>
  <c r="AZ67" i="10"/>
  <c r="BV80" i="10"/>
  <c r="AZ80" i="10" s="1"/>
  <c r="BV417" i="10"/>
  <c r="AZ417" i="10" s="1"/>
  <c r="BV47" i="10"/>
  <c r="AZ47" i="10" s="1"/>
  <c r="AZ467" i="10"/>
  <c r="AZ500" i="10"/>
  <c r="AZ378" i="10"/>
  <c r="AZ16" i="10" l="1"/>
  <c r="AZ13" i="10"/>
  <c r="A2" i="10"/>
  <c r="GF1" i="16" s="1"/>
  <c r="AZ10" i="10"/>
  <c r="Q28" i="20"/>
  <c r="Q52" i="20"/>
  <c r="Q14" i="20"/>
  <c r="Q44" i="20"/>
  <c r="Q31" i="20"/>
  <c r="Q19" i="20"/>
  <c r="Q47" i="20"/>
  <c r="Q36" i="20"/>
  <c r="Q30" i="20"/>
  <c r="Q6" i="20"/>
  <c r="Q15" i="20"/>
  <c r="Q21" i="20"/>
  <c r="Q8" i="20"/>
  <c r="Q38" i="20"/>
  <c r="Q20" i="20"/>
  <c r="Q51" i="20"/>
  <c r="Q29" i="20"/>
  <c r="Q11" i="20"/>
  <c r="Q43" i="20"/>
  <c r="Q41" i="20"/>
  <c r="Q32" i="20"/>
  <c r="Q48" i="20"/>
  <c r="Q17" i="20"/>
  <c r="Q53" i="20"/>
  <c r="Q54" i="20"/>
  <c r="Q27" i="20"/>
  <c r="Q9" i="20"/>
  <c r="Q13" i="20"/>
  <c r="Q50" i="20"/>
  <c r="Q42" i="20"/>
  <c r="Q34" i="20"/>
  <c r="Q26" i="20"/>
  <c r="Q16" i="20"/>
  <c r="Q10" i="20"/>
  <c r="Q12" i="20"/>
  <c r="Q25" i="20"/>
  <c r="Q40" i="20"/>
  <c r="Q7" i="20"/>
  <c r="Q33" i="20"/>
  <c r="Q46" i="20"/>
  <c r="Q35" i="20"/>
  <c r="Q24" i="20"/>
  <c r="Q49" i="20"/>
  <c r="Q23" i="20"/>
  <c r="Q18" i="20"/>
  <c r="Q5" i="20"/>
  <c r="Q37" i="20"/>
  <c r="Q45" i="20"/>
  <c r="X6" i="10"/>
  <c r="Q39" i="20"/>
  <c r="Q22" i="20"/>
  <c r="AZ128" i="10"/>
  <c r="AZ228" i="10"/>
  <c r="AZ492" i="10"/>
  <c r="AZ166" i="10"/>
  <c r="AZ122" i="10"/>
  <c r="AZ324" i="10"/>
  <c r="AZ49" i="10"/>
  <c r="AZ178" i="10"/>
  <c r="AZ400" i="10"/>
  <c r="AZ408" i="10"/>
  <c r="AZ447" i="10"/>
  <c r="AZ15" i="10"/>
  <c r="AZ372" i="10"/>
  <c r="AZ415" i="10"/>
  <c r="AZ12" i="10"/>
  <c r="AZ340" i="10"/>
  <c r="AZ234" i="10"/>
  <c r="AZ478" i="10"/>
  <c r="AZ390" i="10"/>
  <c r="AZ370" i="10"/>
  <c r="AZ248" i="10"/>
  <c r="AZ180" i="10"/>
  <c r="AZ135" i="10"/>
  <c r="AZ143" i="10"/>
  <c r="AZ181" i="10"/>
  <c r="AZ250" i="10"/>
  <c r="AZ357" i="10"/>
  <c r="AZ461" i="10"/>
  <c r="AZ419" i="10"/>
  <c r="AZ198" i="10"/>
  <c r="AZ40" i="10"/>
  <c r="AZ361" i="10"/>
  <c r="AZ45" i="10"/>
  <c r="AZ273" i="10"/>
  <c r="AZ300" i="10"/>
  <c r="AZ188" i="10"/>
  <c r="AZ85" i="10"/>
  <c r="AZ70" i="10"/>
  <c r="AZ197" i="10"/>
  <c r="AZ37" i="10"/>
  <c r="AZ29" i="10"/>
  <c r="AZ19" i="10"/>
  <c r="AZ22" i="10"/>
  <c r="AZ474" i="10"/>
  <c r="AZ346" i="10"/>
  <c r="AZ460" i="10"/>
  <c r="AZ68" i="10"/>
  <c r="AZ403" i="10"/>
  <c r="AZ214" i="10"/>
  <c r="AZ226" i="10"/>
  <c r="AZ75" i="10"/>
  <c r="AZ264" i="10"/>
  <c r="AZ281" i="10"/>
  <c r="AZ230" i="10"/>
  <c r="AZ81" i="10"/>
  <c r="AZ232" i="10"/>
  <c r="AZ119" i="10"/>
  <c r="AZ301" i="10"/>
  <c r="AZ108" i="10"/>
  <c r="AZ112" i="10"/>
  <c r="AZ477" i="10"/>
  <c r="AZ21" i="10"/>
  <c r="AZ309" i="10"/>
  <c r="A3" i="20"/>
  <c r="AZ308" i="10"/>
  <c r="AZ294" i="10"/>
  <c r="AZ286" i="10"/>
  <c r="AZ388" i="10"/>
  <c r="AZ247" i="10"/>
  <c r="AZ193" i="10"/>
  <c r="AZ133" i="10"/>
  <c r="AZ52" i="10"/>
  <c r="AZ30" i="10"/>
  <c r="AZ396" i="10"/>
  <c r="AZ299" i="10"/>
  <c r="AZ139" i="10"/>
  <c r="AZ344" i="10"/>
  <c r="AZ444" i="10"/>
  <c r="AZ194" i="10"/>
  <c r="AZ284" i="10"/>
  <c r="AZ111" i="10"/>
  <c r="AZ349" i="10"/>
  <c r="AZ72" i="10"/>
  <c r="AZ98" i="10"/>
  <c r="AZ113" i="10"/>
  <c r="AZ243" i="10"/>
  <c r="AZ187" i="10"/>
  <c r="AZ493" i="10"/>
  <c r="AZ469" i="10"/>
  <c r="AZ251" i="10"/>
  <c r="AZ161" i="10"/>
  <c r="AZ296" i="10"/>
  <c r="AZ275" i="10"/>
  <c r="AZ261" i="10"/>
  <c r="AZ92" i="10"/>
  <c r="AZ288" i="10"/>
  <c r="AZ416" i="10"/>
  <c r="AZ28" i="10"/>
  <c r="AZ310" i="10"/>
  <c r="AZ184" i="10"/>
  <c r="AZ255" i="10"/>
  <c r="AZ91" i="10"/>
  <c r="AZ414" i="10"/>
  <c r="AZ475" i="10"/>
  <c r="AZ104" i="10"/>
  <c r="AZ411" i="10"/>
  <c r="AZ455" i="10"/>
  <c r="AZ331" i="10"/>
  <c r="AZ55" i="10"/>
  <c r="AZ73" i="10"/>
  <c r="AZ363" i="10"/>
  <c r="AZ495" i="10"/>
  <c r="AZ412" i="10"/>
  <c r="AZ147" i="10"/>
  <c r="AZ348" i="10"/>
  <c r="AZ201" i="10"/>
  <c r="AZ367" i="10"/>
  <c r="AZ102" i="10"/>
  <c r="AZ425" i="10"/>
  <c r="AZ39" i="10"/>
  <c r="AZ386" i="10"/>
  <c r="AZ424" i="10"/>
  <c r="AZ354" i="10"/>
  <c r="AZ78" i="10"/>
  <c r="AZ221" i="10"/>
  <c r="AZ283" i="10"/>
  <c r="AZ177" i="10"/>
  <c r="AZ269" i="10"/>
  <c r="AZ387" i="10"/>
  <c r="AZ79" i="10"/>
  <c r="AZ266" i="10"/>
  <c r="AZ26" i="10"/>
  <c r="AZ202" i="10"/>
  <c r="AZ125" i="10"/>
  <c r="AZ292" i="10"/>
  <c r="AZ338" i="10"/>
  <c r="AZ445" i="10"/>
  <c r="AZ487" i="10"/>
  <c r="AZ505" i="10"/>
  <c r="AZ35" i="10"/>
  <c r="AZ341" i="10"/>
  <c r="AZ241" i="10"/>
  <c r="AZ245" i="10"/>
  <c r="AZ48" i="10"/>
  <c r="AZ38" i="10"/>
  <c r="AZ157" i="10"/>
  <c r="AZ305" i="10"/>
  <c r="AZ31" i="10"/>
  <c r="AZ271" i="10"/>
  <c r="AZ151" i="10"/>
  <c r="AZ18" i="10"/>
  <c r="AZ311" i="10"/>
  <c r="AZ498" i="10"/>
  <c r="AZ394" i="10"/>
  <c r="AZ57" i="10"/>
  <c r="AZ153" i="10"/>
  <c r="AZ260" i="10"/>
  <c r="AZ489" i="10"/>
  <c r="AZ473" i="10"/>
  <c r="AZ95" i="10"/>
  <c r="AZ65" i="10"/>
  <c r="AZ64" i="10"/>
  <c r="AZ206" i="10"/>
  <c r="AZ137" i="10"/>
  <c r="AZ148" i="10"/>
  <c r="AZ199" i="10"/>
  <c r="AZ53" i="10"/>
  <c r="AZ205" i="10"/>
  <c r="AZ464" i="10"/>
  <c r="AZ480" i="10"/>
  <c r="AZ207" i="10"/>
  <c r="AZ262" i="10"/>
  <c r="AZ152" i="10"/>
  <c r="AZ196" i="10"/>
  <c r="AZ270" i="10"/>
  <c r="AZ382" i="10"/>
  <c r="AZ507" i="10"/>
  <c r="AZ114" i="10"/>
  <c r="AZ236" i="10"/>
  <c r="AZ146" i="10"/>
  <c r="AZ256" i="10"/>
  <c r="AZ195" i="10"/>
  <c r="AZ97" i="10"/>
  <c r="AZ397" i="10"/>
  <c r="AZ117" i="10"/>
  <c r="AZ259" i="10"/>
  <c r="AZ276" i="10"/>
  <c r="AZ454" i="10"/>
  <c r="AZ351" i="10"/>
  <c r="AZ366" i="10"/>
  <c r="AZ83" i="10"/>
  <c r="AZ306" i="10"/>
  <c r="AZ32" i="10"/>
  <c r="AZ350" i="10"/>
  <c r="AZ369" i="10"/>
  <c r="AZ76" i="10"/>
  <c r="AZ279" i="10"/>
  <c r="A1" i="20" l="1"/>
  <c r="C2" i="20"/>
  <c r="AZ9" i="10"/>
  <c r="A1" i="10" s="1"/>
  <c r="W6" i="10" l="1"/>
  <c r="C8" i="10"/>
  <c r="A4" i="10"/>
  <c r="A3" i="16"/>
  <c r="B2" i="16" s="1"/>
  <c r="F12" i="13"/>
  <c r="B13" i="13" s="1"/>
  <c r="A1" i="16" s="1"/>
  <c r="H10" i="13" l="1"/>
  <c r="M1" i="16"/>
</calcChain>
</file>

<file path=xl/sharedStrings.xml><?xml version="1.0" encoding="utf-8"?>
<sst xmlns="http://schemas.openxmlformats.org/spreadsheetml/2006/main" count="645" uniqueCount="406">
  <si>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</si>
  <si>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</si>
  <si>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</si>
  <si>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</si>
  <si>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</si>
  <si>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</si>
  <si>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</si>
  <si>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</si>
  <si>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</si>
  <si>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</si>
  <si>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</si>
  <si>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</si>
  <si>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</si>
  <si>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</si>
  <si>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</si>
  <si>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</si>
  <si>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</si>
  <si>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</si>
  <si>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</si>
  <si>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</si>
  <si>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</si>
  <si>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</si>
  <si>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</si>
  <si>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</si>
  <si>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</si>
  <si>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</si>
  <si>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</si>
  <si>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</si>
  <si>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</si>
  <si>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</si>
  <si>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</si>
  <si>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</si>
  <si>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</si>
  <si>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</si>
  <si>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</si>
  <si>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</si>
  <si>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</si>
  <si>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</si>
  <si>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</si>
  <si>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</si>
  <si>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</si>
  <si>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</si>
  <si>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</si>
  <si>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</si>
  <si>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</si>
  <si>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</si>
  <si>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</si>
  <si>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</si>
  <si>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</si>
  <si>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</si>
  <si>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</si>
  <si>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</si>
  <si>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</si>
  <si>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</si>
  <si>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</si>
  <si>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</si>
  <si>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</si>
  <si>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</si>
  <si>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</si>
  <si>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</si>
  <si>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</si>
  <si>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</si>
  <si>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</si>
  <si>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</si>
  <si>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</si>
  <si>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</si>
  <si>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</si>
  <si>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</si>
  <si>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</si>
  <si>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</si>
  <si>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</si>
  <si>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</si>
  <si>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</si>
  <si>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</si>
  <si>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</si>
  <si>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</si>
  <si>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</si>
  <si>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</si>
  <si>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</si>
  <si>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</si>
  <si>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</si>
  <si>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</si>
  <si>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</si>
  <si>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</si>
  <si>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</si>
  <si>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</si>
  <si>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</si>
  <si>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</si>
  <si>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</si>
  <si>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</si>
  <si>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</si>
  <si>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</si>
  <si>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</si>
  <si>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</si>
  <si>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</si>
  <si>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</si>
  <si>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</si>
  <si>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</si>
  <si>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</si>
  <si>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</si>
  <si>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</si>
  <si>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</si>
  <si>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</si>
  <si>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</si>
  <si>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</si>
  <si>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</si>
  <si>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</si>
  <si>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</si>
  <si>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</si>
  <si>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</si>
  <si>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</si>
  <si>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</si>
  <si>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</si>
  <si>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</si>
  <si>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</si>
  <si>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</si>
  <si>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</si>
  <si>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</si>
  <si>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</si>
  <si>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</si>
  <si>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</si>
  <si>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</si>
  <si>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</si>
  <si>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</si>
  <si>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</si>
  <si>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</si>
  <si>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</si>
  <si>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</si>
  <si>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</si>
  <si>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</si>
  <si>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</si>
  <si>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</si>
  <si>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</si>
  <si>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</si>
  <si>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</si>
  <si>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</si>
  <si>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</si>
  <si>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</si>
  <si>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</si>
  <si>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</si>
  <si>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</si>
  <si>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</si>
  <si>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</si>
  <si>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</si>
  <si>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</si>
  <si>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</si>
  <si>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</si>
  <si>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</si>
  <si>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</si>
  <si>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</si>
  <si>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</si>
  <si>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</si>
  <si>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</si>
  <si>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</si>
  <si>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</si>
  <si>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</si>
  <si>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</si>
  <si>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</si>
  <si>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</si>
  <si>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</si>
  <si>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</si>
  <si>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</si>
  <si>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</si>
  <si>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</si>
  <si>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</si>
  <si>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</si>
  <si>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</si>
  <si>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</si>
  <si>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</si>
  <si>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</si>
  <si>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</si>
  <si>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</si>
  <si>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</si>
  <si>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</si>
  <si>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</si>
  <si>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</si>
  <si>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</si>
  <si>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</si>
  <si>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</si>
  <si>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</si>
  <si>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</si>
  <si>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</si>
  <si>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</si>
  <si>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</si>
  <si>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</si>
  <si>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</si>
  <si>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</si>
  <si>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</si>
  <si>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</si>
  <si>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</si>
  <si>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</si>
  <si>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</si>
  <si>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</si>
  <si>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</si>
  <si>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</si>
  <si>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</si>
  <si>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</si>
  <si>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</si>
  <si>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</si>
  <si>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</si>
  <si>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</si>
  <si>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</si>
  <si>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</si>
  <si>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</si>
  <si>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</si>
  <si>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</si>
  <si>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</si>
  <si>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</si>
  <si>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</si>
  <si>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</si>
  <si>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sch000000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</si>
  <si>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</si>
  <si>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</si>
  <si>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</si>
  <si>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</si>
  <si>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</si>
  <si>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</si>
  <si>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</si>
  <si>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</si>
  <si>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</si>
  <si>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</si>
  <si>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</si>
  <si>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</si>
  <si>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</si>
  <si>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</si>
  <si>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</si>
  <si>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</si>
  <si>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</si>
  <si>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</si>
  <si>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</si>
  <si>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</si>
  <si>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</si>
  <si>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</si>
  <si>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</si>
  <si>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</si>
  <si>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</si>
  <si>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</si>
  <si>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</si>
  <si>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</si>
  <si>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</si>
  <si>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</si>
  <si>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</si>
  <si>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</si>
  <si>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</si>
  <si>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</si>
  <si>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</si>
  <si>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</si>
  <si>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</si>
  <si>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</si>
  <si>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</si>
  <si>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</si>
  <si>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</si>
  <si>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</si>
  <si>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</si>
  <si>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</si>
  <si>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</si>
  <si>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</si>
  <si>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</si>
  <si>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</si>
  <si>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</si>
  <si>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</si>
  <si>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</si>
  <si>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</si>
  <si>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</si>
  <si>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</si>
  <si>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</si>
  <si>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</si>
  <si>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</si>
  <si>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</si>
  <si>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</si>
  <si>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</si>
  <si>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</si>
  <si>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</si>
  <si>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</si>
  <si>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</si>
  <si>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</si>
  <si>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</si>
  <si>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</si>
  <si>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</si>
  <si>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</si>
  <si>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</si>
  <si>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</si>
  <si>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</si>
  <si>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</si>
  <si>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</si>
  <si>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</si>
  <si>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</si>
  <si>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</si>
  <si>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</si>
  <si>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</si>
  <si>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</si>
  <si>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</si>
  <si>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1K1</t>
  </si>
  <si>
    <t>1K2</t>
  </si>
  <si>
    <t>1K3</t>
  </si>
  <si>
    <t>2K1</t>
  </si>
  <si>
    <t>2K2</t>
  </si>
  <si>
    <t>2K3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</si>
  <si>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</si>
  <si>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</si>
  <si>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</si>
  <si>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</si>
  <si>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</si>
  <si>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</si>
  <si>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</si>
  <si>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</si>
  <si>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</si>
  <si>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</si>
  <si>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</si>
  <si>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</si>
  <si>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</si>
  <si>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</si>
  <si>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</si>
  <si>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ru8.1</t>
  </si>
  <si>
    <t>1.2.1.1.1.4</t>
  </si>
  <si>
    <t>Чердаков Д.Н.,Дунев А.И.,Вербицкая Л.А. и др./Под ред. Вербицкой Л.А. Русский язык 8 класс АО "Издательство "Просвещение"</t>
  </si>
  <si>
    <t>ru8.1 Чердаков Д.Н.,Дунев А.И.,Вербицкая Л.А. и др./Под ред. Вербицкой Л.А. Русский язык 8 класс АО "Издательство "Просвещение"</t>
  </si>
  <si>
    <t>ru8.2</t>
  </si>
  <si>
    <t>1.2.1.1.2.4</t>
  </si>
  <si>
    <t>Быстрова Е.А.,Кибирева Л.В. и др./Под ред. Быстровой Е.А. Русский язык (в 2 частях) 8 класс ООО "Русское слово-учебник"</t>
  </si>
  <si>
    <t>ru8.2 Быстрова Е.А.,Кибирева Л.В. и др./Под ред. Быстровой Е.А. Русский язык (в 2 частях) 8 класс ООО "Русское слово-учебник"</t>
  </si>
  <si>
    <t>ru8.3</t>
  </si>
  <si>
    <t>1.2.1.1.3.4</t>
  </si>
  <si>
    <t>Бархударов С.Г.,Крючков С.Е.,Максимов Л.Ю. и др. Русский язык 8 класс АО "Издательство "Просвещение"</t>
  </si>
  <si>
    <t>ru8.3 Бархударов С.Г.,Крючков С.Е.,Максимов Л.Ю. и др. Русский язык 8 класс АО "Издательство "Просвещение"</t>
  </si>
  <si>
    <t>ru8.4</t>
  </si>
  <si>
    <t>1.2.1.1.4.4</t>
  </si>
  <si>
    <t>Разумовская М.М.,Львова С.И.,Капинос В.И. и др. Русский язык 8 класс ООО "ДРОФА"</t>
  </si>
  <si>
    <t>ru8.4 Разумовская М.М.,Львова С.И.,Капинос В.И. и др. Русский язык 8 класс ООО "ДРОФА"</t>
  </si>
  <si>
    <t>ru8.5</t>
  </si>
  <si>
    <t>1.2.1.1.5.4</t>
  </si>
  <si>
    <t>Рыбченкова Л.М.,Александрова О.М.,Загоровская О.В. и др. Русский язык 8 класс АО "Издательство "Просвещение"</t>
  </si>
  <si>
    <t>ru8.5 Рыбченкова Л.М.,Александрова О.М.,Загоровская О.В. и др. Русский язык 8 класс АО "Издательство "Просвещение"</t>
  </si>
  <si>
    <t>ru8.6</t>
  </si>
  <si>
    <t>1.2.1.1.6.4</t>
  </si>
  <si>
    <t>Шмелев А.Д.,Флоренская Э.А.,Савчук Л.О. и др./Под ред. Шмелева А.Д. Русский язык 8 класс ООО "Издательский центр ВЕНТАНА-ГРАФ"</t>
  </si>
  <si>
    <t>ru8.6 Шмелев А.Д.,Флоренская Э.А.,Савчук Л.О. и др./Под ред. Шмелева А.Д. Русский язык 8 класс ООО "Издательский центр ВЕНТАНА-ГРАФ"</t>
  </si>
  <si>
    <t>ru8.7</t>
  </si>
  <si>
    <t>1.2.1.1.6.4.1</t>
  </si>
  <si>
    <t>Шмелев А.Д.,Флоренская Э.А.,Савчук Л.О. и др.;под ред. Шмелева А.Д. Русский язык 8 класс ООО Издательский центр "ВЕНТАНА-ГРАФ"</t>
  </si>
  <si>
    <t>ru8.7 Шмелев А.Д.,Флоренская Э.А.,Савчук Л.О. и др.;под ред. Шмелева А.Д. Русский язык 8 класс ООО Издательский центр "ВЕНТАНА-ГРАФ"</t>
  </si>
  <si>
    <t>ru8.8</t>
  </si>
  <si>
    <t>1.2.1.1.7.1</t>
  </si>
  <si>
    <t>Бабайцева В.В.,Чеснокова Л.Д. Русский язык: Теория  5 - 9 класс ООО "ДРОФА"</t>
  </si>
  <si>
    <t>ru8.8 Бабайцева В.В.,Чеснокова Л.Д. Русский язык: Теория  5 - 9 класс ООО "ДРОФА"</t>
  </si>
  <si>
    <t>ru8.9</t>
  </si>
  <si>
    <t>1.2.1.1.7.8</t>
  </si>
  <si>
    <t>Никитина Е.И. Русский язык: Русская речь 8 класс ООО "ДРОФА"</t>
  </si>
  <si>
    <t>ru8.9 Никитина Е.И. Русский язык: Русская речь 8 класс ООО "ДРОФА"</t>
  </si>
  <si>
    <t>ru8.10</t>
  </si>
  <si>
    <t>1.2.1.1.7.9</t>
  </si>
  <si>
    <t>Пичугов Ю.С.,Еремеева А.П.,Купалова А.Ю. и др.;под ред. Пичугова Ю.С. Русский язык. Практика 8 класс ООО "ДРОФА"</t>
  </si>
  <si>
    <t>ru8.10 Пичугов Ю.С.,Еремеева А.П.,Купалова А.Ю. и др.;под ред. Пичугова Ю.С. Русский язык. Практика 8 класс ООО "ДРОФА"</t>
  </si>
  <si>
    <t>ru8.11</t>
  </si>
  <si>
    <t>1.2.1.1.8.1</t>
  </si>
  <si>
    <t>Бабайцева В.В. Русский язык: Теория: (углубленное изучение)  5 - 9 класс ООО "ДРОФА"</t>
  </si>
  <si>
    <t>ru8.11 Бабайцева В.В. Русский язык: Теория: (углубленное изучение)  5 - 9 класс ООО "ДРОФА"</t>
  </si>
  <si>
    <t>ru8.12</t>
  </si>
  <si>
    <t xml:space="preserve">Бабайцева В.В. Русский язык   5 - 9  класс  Дрофа </t>
  </si>
  <si>
    <t xml:space="preserve">ru8.12 Бабайцева В.В. Русский язык   5 - 9  класс  Дрофа </t>
  </si>
  <si>
    <t>ru8.13</t>
  </si>
  <si>
    <t xml:space="preserve">Пичугов Ю.С., Никитина Е.И. Русский язык  8 класс  Дрофа </t>
  </si>
  <si>
    <t xml:space="preserve">ru8.13 Пичугов Ю.С., Никитина Е.И. Русский язык  8 класс  Дрофа </t>
  </si>
  <si>
    <t>ru8.14</t>
  </si>
  <si>
    <t xml:space="preserve">Бунеев Р.Н., Бунеева Е.В., Комиссарова Л.Ю. и др. Русский язык  8 класс  Баласс </t>
  </si>
  <si>
    <t xml:space="preserve">ru8.14 Бунеев Р.Н., Бунеева Е.В., Комиссарова Л.Ю. и др. Русский язык  8 класс  Баласс </t>
  </si>
  <si>
    <t>ru8.15</t>
  </si>
  <si>
    <t xml:space="preserve">Быстрова Е.А., Мангутова Н.В., Потемкина Т.В. и др. Русский язык  8 класс  Дрофа </t>
  </si>
  <si>
    <t xml:space="preserve">ru8.15 Быстрова Е.А., Мангутова Н.В., Потемкина Т.В. и др. Русский язык  8 класс  Дрофа </t>
  </si>
  <si>
    <t>ru8.16</t>
  </si>
  <si>
    <t xml:space="preserve">Быстрова Е.А., Кибирева Л.В.,Фаттахова Н.Н. и др./Под ред.Быстровой Е.А. Русский язык  8 класс  Русское слово </t>
  </si>
  <si>
    <t xml:space="preserve">ru8.16 Быстрова Е.А., Кибирева Л.В.,Фаттахова Н.Н. и др./Под ред.Быстровой Е.А. Русский язык  8 класс  Русское слово </t>
  </si>
  <si>
    <t>ru8.17</t>
  </si>
  <si>
    <t xml:space="preserve">Граник Г.Г., Борисенко Н.А., Владимирская Г.Н. и др./Под ред. Граник Г.Г. Русский язык 8 класс  Мнемозина </t>
  </si>
  <si>
    <t xml:space="preserve">ru8.17 Граник Г.Г., Борисенко Н.А., Владимирская Г.Н. и др./Под ред. Граник Г.Г. Русский язык 8 класс  Мнемозина </t>
  </si>
  <si>
    <t>ru8.18</t>
  </si>
  <si>
    <t xml:space="preserve">Тростенцова Л.А., ЛадыженскаяТ.А., Дейкина А.Д. и др. Русский язык  8 класс  Просвещение </t>
  </si>
  <si>
    <t xml:space="preserve">ru8.18 Тростенцова Л.А., ЛадыженскаяТ.А., Дейкина А.Д. и др. Русский язык  8 класс  Просвещение </t>
  </si>
  <si>
    <t>ru8.19</t>
  </si>
  <si>
    <t xml:space="preserve">Львова С.И., Львов В.В. Русский язык  8 класс  Мнемозина </t>
  </si>
  <si>
    <t xml:space="preserve">ru8.19 Львова С.И., Львов В.В. Русский язык  8 класс  Мнемозина </t>
  </si>
  <si>
    <t>ru8.20</t>
  </si>
  <si>
    <t xml:space="preserve">Панов М.В., Кузьмина С.М., Булатова Л.Н. и др./Под ред. Панова М.В. Русский язык  8 класс  Русское слово </t>
  </si>
  <si>
    <t xml:space="preserve">ru8.20 Панов М.В., Кузьмина С.М., Булатова Л.Н. и др./Под ред. Панова М.В. Русский язык  8 класс  Русское слово </t>
  </si>
  <si>
    <t>ru8.21</t>
  </si>
  <si>
    <t xml:space="preserve">Рыбченкова Л.М., АлександроваО.М., Загоровская О.В. и др. Русский язык  8 класс  Просвещение </t>
  </si>
  <si>
    <t xml:space="preserve">ru8.21 Рыбченкова Л.М., АлександроваО.М., Загоровская О.В. и др. Русский язык  8 класс  Просвещение </t>
  </si>
  <si>
    <t>ru8.22</t>
  </si>
  <si>
    <t xml:space="preserve">Шмелев А.Д., Флоренская Э.А.,Пешков И.В. и др./Под ред. Шмелева А.Д. Русский язык  8 класс  ВЕНТАНА-ГРАФ </t>
  </si>
  <si>
    <t xml:space="preserve">ru8.22 Шмелев А.Д., Флоренская Э.А.,Пешков И.В. и др./Под ред. Шмелева А.Д. Русский язык  8 класс  ВЕНТАНА-ГРАФ </t>
  </si>
  <si>
    <t>ru8.23</t>
  </si>
  <si>
    <t xml:space="preserve">Бабайцева В.В., Чеснокова Л.Д. Русский язык   5 - 9  класс  Дрофа </t>
  </si>
  <si>
    <t xml:space="preserve">ru8.23 Бабайцева В.В., Чеснокова Л.Д. Русский язык   5 - 9  класс  Дрофа </t>
  </si>
  <si>
    <t>ru8.24</t>
  </si>
  <si>
    <t xml:space="preserve">Бабайцева В.В., Пичугов Ю.С.,Никитина Е.И. Русский язык  8 класс  Дрофа </t>
  </si>
  <si>
    <t xml:space="preserve">ru8.24 Бабайцева В.В., Пичугов Ю.С.,Никитина Е.И. Русский язык  8 класс  Дрофа </t>
  </si>
  <si>
    <t>ru8.25</t>
  </si>
  <si>
    <t xml:space="preserve">Бунеев Р.Н., Бунеева Е.В., Комиссарова Л.Ю. и др./Под ред. Леонтьева А.А. Русский язык  8 класс  Баласс </t>
  </si>
  <si>
    <t xml:space="preserve">ru8.25 Бунеев Р.Н., Бунеева Е.В., Комиссарова Л.Ю. и др./Под ред. Леонтьева А.А. Русский язык  8 класс  Баласс </t>
  </si>
  <si>
    <t>ru8.26</t>
  </si>
  <si>
    <t xml:space="preserve">Гранин Г.Г., Владимирская Г.Н., Борисенко Н.А. и др./Под ред. Граник Г.Г.; Граник Г.Г., Борисенко Н.А., Владимирская Г.Н./Под ред. Граник Г.Г. Русский язык  8 класс  ОЛМА-Учебник </t>
  </si>
  <si>
    <t xml:space="preserve">ru8.26 Гранин Г.Г., Владимирская Г.Н., Борисенко Н.А. и др./Под ред. Граник Г.Г.; Граник Г.Г., Борисенко Н.А., Владимирская Г.Н./Под ред. Граник Г.Г. Русский язык  8 класс  ОЛМА-Учебник </t>
  </si>
  <si>
    <t>ru8.27</t>
  </si>
  <si>
    <t>другое</t>
  </si>
  <si>
    <t>ru8.27 другое</t>
  </si>
  <si>
    <t>9032181vpr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</si>
</sst>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276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русскому языку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русскому языку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277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213</v>
      </c>
      <c r="C13" s="58"/>
    </row>
    <row r="14" spans="1:3" s="49" customFormat="1" ht="42.75" x14ac:dyDescent="0.2">
      <c r="A14" s="55" t="s">
        <v>106</v>
      </c>
      <c r="B14" s="85" t="s">
        <v>272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278</v>
      </c>
      <c r="C21" s="51"/>
    </row>
    <row r="22" spans="1:4" s="49" customFormat="1" ht="114.75" x14ac:dyDescent="0.2">
      <c r="A22" s="60" t="s">
        <v>118</v>
      </c>
      <c r="B22" s="85" t="s">
        <v>214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289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242</v>
      </c>
      <c r="C34" s="51"/>
    </row>
    <row r="35" spans="1:3" s="49" customFormat="1" ht="163.5" customHeight="1" x14ac:dyDescent="0.2">
      <c r="A35" s="86" t="s">
        <v>177</v>
      </c>
      <c r="B35" s="85" t="s">
        <v>274</v>
      </c>
      <c r="C35" s="51"/>
    </row>
    <row r="36" spans="1:3" s="49" customFormat="1" ht="75.75" customHeight="1" x14ac:dyDescent="0.2">
      <c r="A36" s="86" t="s">
        <v>243</v>
      </c>
      <c r="B36" s="85" t="s">
        <v>271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244</v>
      </c>
      <c r="B39" s="93" t="s">
        <v>285</v>
      </c>
      <c r="C39" s="51"/>
    </row>
    <row r="40" spans="1:3" ht="57" x14ac:dyDescent="0.2">
      <c r="A40" s="60" t="s">
        <v>200</v>
      </c>
      <c r="B40" s="85" t="s">
        <v>286</v>
      </c>
    </row>
    <row r="41" spans="1:3" ht="57.75" x14ac:dyDescent="0.2">
      <c r="A41" s="60" t="s">
        <v>196</v>
      </c>
      <c r="B41" s="85" t="s">
        <v>269</v>
      </c>
    </row>
    <row r="42" spans="1:3" ht="261.75" x14ac:dyDescent="0.2">
      <c r="A42" s="60" t="s">
        <v>197</v>
      </c>
      <c r="B42" s="85" t="s">
        <v>279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245</v>
      </c>
    </row>
    <row r="45" spans="1:3" s="49" customFormat="1" ht="57" customHeight="1" x14ac:dyDescent="0.2">
      <c r="A45" s="60" t="s">
        <v>288</v>
      </c>
      <c r="B45" s="85" t="s">
        <v>287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215</v>
      </c>
      <c r="B47" s="85"/>
      <c r="C47" s="51"/>
    </row>
    <row r="48" spans="1:3" s="49" customFormat="1" ht="30" x14ac:dyDescent="0.2">
      <c r="A48" s="63"/>
      <c r="B48" s="121" t="s">
        <v>275</v>
      </c>
      <c r="C48" s="51"/>
    </row>
    <row r="49" spans="1:3" s="49" customFormat="1" ht="18" x14ac:dyDescent="0.2">
      <c r="A49" s="59" t="s">
        <v>280</v>
      </c>
      <c r="B49" s="95"/>
      <c r="C49" s="51"/>
    </row>
    <row r="50" spans="1:3" s="49" customFormat="1" ht="30" x14ac:dyDescent="0.2">
      <c r="A50" s="60" t="s">
        <v>246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247</v>
      </c>
      <c r="B52" s="96" t="s">
        <v>132</v>
      </c>
      <c r="C52" s="51"/>
    </row>
    <row r="53" spans="1:3" s="49" customFormat="1" ht="29.65" customHeight="1" x14ac:dyDescent="0.2">
      <c r="A53" s="60" t="s">
        <v>248</v>
      </c>
      <c r="B53" s="85" t="s">
        <v>133</v>
      </c>
      <c r="C53" s="51"/>
    </row>
    <row r="54" spans="1:3" s="49" customFormat="1" ht="28.9" customHeight="1" x14ac:dyDescent="0.2">
      <c r="A54" s="60" t="s">
        <v>249</v>
      </c>
      <c r="B54" s="91" t="s">
        <v>169</v>
      </c>
      <c r="C54" s="51"/>
    </row>
    <row r="55" spans="1:3" s="49" customFormat="1" ht="42.75" x14ac:dyDescent="0.2">
      <c r="A55" s="60" t="s">
        <v>250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251</v>
      </c>
      <c r="B57" s="85" t="s">
        <v>281</v>
      </c>
      <c r="C57" s="64"/>
    </row>
    <row r="58" spans="1:3" s="49" customFormat="1" ht="18" x14ac:dyDescent="0.2">
      <c r="A58" s="60" t="s">
        <v>252</v>
      </c>
      <c r="B58" s="85" t="s">
        <v>79</v>
      </c>
      <c r="C58" s="51"/>
    </row>
    <row r="59" spans="1:3" s="49" customFormat="1" ht="30" x14ac:dyDescent="0.2">
      <c r="A59" s="60" t="s">
        <v>253</v>
      </c>
      <c r="B59" s="85" t="s">
        <v>135</v>
      </c>
      <c r="C59" s="51"/>
    </row>
    <row r="60" spans="1:3" s="49" customFormat="1" ht="28.5" x14ac:dyDescent="0.2">
      <c r="A60" s="60" t="s">
        <v>254</v>
      </c>
      <c r="B60" s="85" t="s">
        <v>136</v>
      </c>
      <c r="C60" s="51"/>
    </row>
    <row r="61" spans="1:3" s="49" customFormat="1" ht="28.5" x14ac:dyDescent="0.2">
      <c r="A61" s="60" t="s">
        <v>255</v>
      </c>
      <c r="B61" s="85" t="s">
        <v>290</v>
      </c>
      <c r="C61" s="51"/>
    </row>
    <row r="62" spans="1:3" s="49" customFormat="1" ht="18" x14ac:dyDescent="0.2">
      <c r="A62" s="59" t="s">
        <v>256</v>
      </c>
      <c r="B62" s="59"/>
      <c r="C62" s="51"/>
    </row>
    <row r="63" spans="1:3" s="49" customFormat="1" ht="30" x14ac:dyDescent="0.2">
      <c r="A63" s="65" t="s">
        <v>257</v>
      </c>
      <c r="B63" s="96" t="s">
        <v>129</v>
      </c>
      <c r="C63" s="51"/>
    </row>
    <row r="64" spans="1:3" s="49" customFormat="1" ht="44.25" x14ac:dyDescent="0.2">
      <c r="A64" s="65" t="s">
        <v>258</v>
      </c>
      <c r="B64" s="96" t="s">
        <v>132</v>
      </c>
      <c r="C64" s="51"/>
    </row>
    <row r="65" spans="1:4" s="49" customFormat="1" ht="18" x14ac:dyDescent="0.2">
      <c r="A65" s="65" t="s">
        <v>259</v>
      </c>
      <c r="B65" s="85" t="s">
        <v>44</v>
      </c>
      <c r="C65" s="51"/>
    </row>
    <row r="66" spans="1:4" s="49" customFormat="1" ht="28.5" x14ac:dyDescent="0.2">
      <c r="A66" s="65" t="s">
        <v>260</v>
      </c>
      <c r="B66" s="91" t="s">
        <v>169</v>
      </c>
      <c r="C66" s="51"/>
    </row>
    <row r="67" spans="1:4" s="49" customFormat="1" ht="42.75" x14ac:dyDescent="0.2">
      <c r="A67" s="65" t="s">
        <v>261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262</v>
      </c>
      <c r="B69" s="85" t="s">
        <v>282</v>
      </c>
      <c r="C69" s="64"/>
    </row>
    <row r="70" spans="1:4" s="49" customFormat="1" ht="28.5" x14ac:dyDescent="0.2">
      <c r="A70" s="65" t="s">
        <v>263</v>
      </c>
      <c r="B70" s="91" t="s">
        <v>80</v>
      </c>
      <c r="C70" s="51"/>
    </row>
    <row r="71" spans="1:4" s="49" customFormat="1" ht="44.25" x14ac:dyDescent="0.2">
      <c r="A71" s="65" t="s">
        <v>264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265</v>
      </c>
      <c r="B73" s="91" t="s">
        <v>144</v>
      </c>
      <c r="C73" s="64"/>
    </row>
    <row r="74" spans="1:4" s="49" customFormat="1" ht="18" x14ac:dyDescent="0.2">
      <c r="A74" s="59" t="s">
        <v>266</v>
      </c>
      <c r="B74" s="98"/>
      <c r="C74" s="51"/>
    </row>
    <row r="75" spans="1:4" s="49" customFormat="1" ht="28.5" x14ac:dyDescent="0.2">
      <c r="A75" s="73" t="s">
        <v>137</v>
      </c>
      <c r="B75" s="92" t="s">
        <v>273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216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267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291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268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283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D5" sqref="D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0</v>
      </c>
      <c r="C1" s="129" t="s">
        <v>160</v>
      </c>
    </row>
    <row r="2" spans="1:25" ht="34.5" customHeight="1" x14ac:dyDescent="0.2">
      <c r="A2">
        <f>SUM(M5:M54)</f>
        <v>0</v>
      </c>
      <c r="C2" s="180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В столбец D внесите список наименований 8-х классов Вашей образовательной организации. Если 8-й класс у Вас единственный, укажите НЕТ.</v>
      </c>
      <c r="D2" s="180"/>
      <c r="E2" s="180"/>
      <c r="F2" s="180"/>
      <c r="G2" s="180"/>
      <c r="H2" s="180"/>
      <c r="I2" s="180"/>
      <c r="J2" s="180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0</v>
      </c>
      <c r="C3" s="172" t="s">
        <v>187</v>
      </c>
      <c r="D3" s="173"/>
      <c r="E3" s="174" t="s">
        <v>229</v>
      </c>
      <c r="F3" s="176" t="s">
        <v>237</v>
      </c>
      <c r="G3" s="178" t="s">
        <v>270</v>
      </c>
      <c r="H3" s="179"/>
      <c r="I3" s="178" t="s">
        <v>238</v>
      </c>
      <c r="J3" s="179"/>
      <c r="O3">
        <f>LARGE(O5:O54,1)</f>
        <v>0</v>
      </c>
    </row>
    <row r="4" spans="1:25" ht="30" x14ac:dyDescent="0.2">
      <c r="C4" s="126" t="s">
        <v>188</v>
      </c>
      <c r="D4" s="155" t="s">
        <v>240</v>
      </c>
      <c r="E4" s="175"/>
      <c r="F4" s="177"/>
      <c r="G4" s="148" t="s">
        <v>230</v>
      </c>
      <c r="H4" s="148" t="s">
        <v>231</v>
      </c>
      <c r="I4" s="148" t="s">
        <v>230</v>
      </c>
      <c r="J4" s="148" t="s">
        <v>231</v>
      </c>
      <c r="Q4" t="s">
        <v>203</v>
      </c>
      <c r="R4" s="106" t="s">
        <v>232</v>
      </c>
      <c r="S4" s="106" t="s">
        <v>233</v>
      </c>
      <c r="T4" s="106" t="s">
        <v>234</v>
      </c>
    </row>
    <row r="5" spans="1:25" ht="15" x14ac:dyDescent="0.2">
      <c r="A5">
        <f>IF(D5="нет","!",1)</f>
        <v>1</v>
      </c>
      <c r="C5" s="127">
        <f>служ!$B$9</f>
        <v>8</v>
      </c>
      <c r="D5" s="147"/>
      <c r="E5" s="153"/>
      <c r="F5" s="153"/>
      <c r="G5" s="153"/>
      <c r="H5" s="153"/>
      <c r="I5" s="153"/>
      <c r="J5" s="153"/>
      <c r="L5">
        <f t="shared" ref="L5:L36" si="0">IF(ISBLANK(D5),0,1)</f>
        <v>0</v>
      </c>
      <c r="M5">
        <f t="shared" ref="M5:M36" si="1">D5</f>
        <v>0</v>
      </c>
      <c r="N5" t="str">
        <f t="shared" ref="N5:N36" si="2">TRIM(CLEAN(D5))</f>
        <v/>
      </c>
      <c r="O5">
        <f>IF(L5&lt;&gt;0,1,0)</f>
        <v>0</v>
      </c>
      <c r="P5">
        <v>1</v>
      </c>
      <c r="Q5" t="str">
        <f t="shared" ref="Q5:Q37" si="3">IF(P5&lt;=$O$3,INDEX(N$5:N$54,MATCH(P5,O$5:O$54,0)),"")</f>
        <v/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e">
        <f>INDEX('Перечень учебников'!$H:$H,MATCH(Классы!E5,'Перечень учебников'!$K:$K,0))</f>
        <v>#N/A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Q10" activePane="bottomRight" state="frozen"/>
      <selection activeCell="AR58" sqref="AR58"/>
      <selection pane="topRight" activeCell="AR58" sqref="AR58"/>
      <selection pane="bottomLeft" activeCell="AR58" sqref="AR58"/>
      <selection pane="bottomRight" activeCell="CT17" sqref="CT17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7" width="8" style="39" customWidth="1"/>
    <col min="28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0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262</v>
      </c>
      <c r="C2" s="184" t="str">
        <f>служ!B10&amp;" "&amp;служ!B11</f>
        <v>Проверочная работа по русскому языку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0</v>
      </c>
      <c r="C3" s="14" t="s">
        <v>167</v>
      </c>
      <c r="D3" s="182" t="s">
        <v>210</v>
      </c>
      <c r="E3" s="183"/>
      <c r="F3" s="183"/>
      <c r="G3" s="183"/>
      <c r="H3" s="122" t="str">
        <f>IF(A3=0,"Введенный логин некорректен. Уточните.","")</f>
        <v>Введенный логин некорректен. Уточните.</v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0</v>
      </c>
      <c r="AV3" s="83">
        <f>VALUE(MID(D3,4,2))</f>
        <v>0</v>
      </c>
      <c r="AW3" s="83"/>
    </row>
    <row r="4" spans="1:104" s="18" customFormat="1" ht="15.75" hidden="1" customHeight="1" x14ac:dyDescent="0.25">
      <c r="A4" s="18">
        <f>Классы!A1</f>
        <v>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0</v>
      </c>
      <c r="X6" s="2">
        <f>Классы!O3</f>
        <v>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12</v>
      </c>
      <c r="F7" s="18">
        <f t="shared" ref="F7:AT7" si="0">SUM(F512:F1011)</f>
        <v>0</v>
      </c>
      <c r="G7" s="18">
        <f t="shared" si="0"/>
        <v>16</v>
      </c>
      <c r="H7" s="18">
        <f t="shared" si="0"/>
        <v>6</v>
      </c>
      <c r="I7" s="18">
        <f t="shared" si="0"/>
        <v>16</v>
      </c>
      <c r="J7" s="18">
        <f t="shared" si="0"/>
        <v>24</v>
      </c>
      <c r="K7" s="18">
        <f t="shared" si="0"/>
        <v>3</v>
      </c>
      <c r="L7" s="18">
        <f t="shared" si="0"/>
        <v>12</v>
      </c>
      <c r="M7" s="18">
        <f t="shared" si="0"/>
        <v>25</v>
      </c>
      <c r="N7" s="18">
        <f t="shared" si="0"/>
        <v>9</v>
      </c>
      <c r="O7" s="18">
        <f t="shared" si="0"/>
        <v>10</v>
      </c>
      <c r="P7" s="18">
        <f t="shared" si="0"/>
        <v>9</v>
      </c>
      <c r="Q7" s="18">
        <f t="shared" si="0"/>
        <v>10</v>
      </c>
      <c r="R7" s="18">
        <f t="shared" si="0"/>
        <v>7</v>
      </c>
      <c r="S7" s="18">
        <f t="shared" si="0"/>
        <v>5</v>
      </c>
      <c r="T7" s="18">
        <f t="shared" si="0"/>
        <v>7</v>
      </c>
      <c r="U7" s="18">
        <f t="shared" si="0"/>
        <v>22</v>
      </c>
      <c r="V7" s="18">
        <f t="shared" si="0"/>
        <v>3</v>
      </c>
      <c r="W7" s="18">
        <f t="shared" si="0"/>
        <v>8</v>
      </c>
      <c r="X7" s="18">
        <f t="shared" si="0"/>
        <v>9</v>
      </c>
      <c r="Y7" s="18">
        <f t="shared" si="0"/>
        <v>9</v>
      </c>
      <c r="Z7" s="18">
        <f t="shared" si="0"/>
        <v>6</v>
      </c>
      <c r="AA7" s="18">
        <f t="shared" si="0"/>
        <v>6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28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Вернитесь к заполнению листа Классы.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4</v>
      </c>
      <c r="BC8" s="19">
        <f>служ!D34</f>
        <v>3</v>
      </c>
      <c r="BD8" s="19">
        <f>служ!E34</f>
        <v>2</v>
      </c>
      <c r="BE8" s="19">
        <f>служ!F34</f>
        <v>3</v>
      </c>
      <c r="BF8" s="19">
        <f>служ!G34</f>
        <v>3</v>
      </c>
      <c r="BG8" s="19">
        <f>служ!H34</f>
        <v>3</v>
      </c>
      <c r="BH8" s="19">
        <f>служ!I34</f>
        <v>4</v>
      </c>
      <c r="BI8" s="19">
        <f>служ!J34</f>
        <v>4</v>
      </c>
      <c r="BJ8" s="19">
        <f>служ!K34</f>
        <v>2</v>
      </c>
      <c r="BK8" s="19">
        <f>служ!L34</f>
        <v>2</v>
      </c>
      <c r="BL8" s="19">
        <f>служ!C38</f>
        <v>2</v>
      </c>
      <c r="BM8" s="19">
        <f>служ!D38</f>
        <v>2</v>
      </c>
      <c r="BN8" s="19">
        <f>служ!E38</f>
        <v>1</v>
      </c>
      <c r="BO8" s="19">
        <f>служ!F38</f>
        <v>1</v>
      </c>
      <c r="BP8" s="19">
        <f>служ!G38</f>
        <v>5</v>
      </c>
      <c r="BQ8" s="19">
        <f>служ!H38</f>
        <v>1</v>
      </c>
      <c r="BR8" s="19">
        <f>служ!I38</f>
        <v>1</v>
      </c>
      <c r="BS8" s="19">
        <f>служ!J38</f>
        <v>2</v>
      </c>
      <c r="BT8" s="19">
        <f>служ!K38</f>
        <v>3</v>
      </c>
      <c r="BU8" s="19">
        <f>служ!L38</f>
        <v>2</v>
      </c>
      <c r="BV8" s="19">
        <f>служ!C42</f>
        <v>1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211</v>
      </c>
      <c r="E9" s="29"/>
      <c r="F9" s="105" t="s">
        <v>204</v>
      </c>
      <c r="G9" s="29" t="str">
        <f>служ!C32&amp;"
"&amp;служ!C34&amp;"б"</f>
        <v>1K1
4б</v>
      </c>
      <c r="H9" s="29" t="str">
        <f>служ!D32&amp;"
"&amp;служ!D34&amp;"б"</f>
        <v>1K2
3б</v>
      </c>
      <c r="I9" s="29" t="str">
        <f>служ!E32&amp;"
"&amp;служ!E34&amp;"б"</f>
        <v>1K3
2б</v>
      </c>
      <c r="J9" s="29" t="str">
        <f>служ!F32&amp;"
"&amp;служ!F34&amp;"б"</f>
        <v>2K1
3б</v>
      </c>
      <c r="K9" s="29" t="str">
        <f>служ!G32&amp;"
"&amp;служ!G34&amp;"б"</f>
        <v>2K2
3б</v>
      </c>
      <c r="L9" s="29" t="str">
        <f>служ!H32&amp;"
"&amp;служ!H34&amp;"б"</f>
        <v>2K3
3б</v>
      </c>
      <c r="M9" s="29" t="str">
        <f>служ!I32&amp;"
"&amp;служ!I34&amp;"б"</f>
        <v>3
4б</v>
      </c>
      <c r="N9" s="29" t="str">
        <f>служ!J32&amp;"
"&amp;служ!J34&amp;"б"</f>
        <v>4
4б</v>
      </c>
      <c r="O9" s="29" t="str">
        <f>служ!K32&amp;"
"&amp;служ!K34&amp;"б"</f>
        <v>5
2б</v>
      </c>
      <c r="P9" s="29" t="str">
        <f>служ!L32&amp;"
"&amp;служ!L34&amp;"б"</f>
        <v>6
2б</v>
      </c>
      <c r="Q9" s="29" t="str">
        <f>служ!C36&amp;"
"&amp;служ!C38&amp;"б"</f>
        <v>7
2б</v>
      </c>
      <c r="R9" s="29" t="str">
        <f>служ!D36&amp;"
"&amp;служ!D38&amp;"б"</f>
        <v>8
2б</v>
      </c>
      <c r="S9" s="29" t="str">
        <f>служ!E36&amp;"
"&amp;служ!E38&amp;"б"</f>
        <v>9
1б</v>
      </c>
      <c r="T9" s="29" t="str">
        <f>служ!F36&amp;"
"&amp;служ!F38&amp;"б"</f>
        <v>10
1б</v>
      </c>
      <c r="U9" s="29" t="str">
        <f>служ!G36&amp;"
"&amp;служ!G38&amp;"б"</f>
        <v>11
5б</v>
      </c>
      <c r="V9" s="29" t="str">
        <f>служ!H36&amp;"
"&amp;служ!H38&amp;"б"</f>
        <v>12
1б</v>
      </c>
      <c r="W9" s="29" t="str">
        <f>служ!I36&amp;"
"&amp;служ!I38&amp;"б"</f>
        <v>13
1б</v>
      </c>
      <c r="X9" s="29" t="str">
        <f>служ!J36&amp;"
"&amp;служ!J38&amp;"б"</f>
        <v>14
2б</v>
      </c>
      <c r="Y9" s="29" t="str">
        <f>служ!K36&amp;"
"&amp;служ!K38&amp;"б"</f>
        <v>15
3б</v>
      </c>
      <c r="Z9" s="29" t="str">
        <f>служ!L36&amp;"
"&amp;служ!L38&amp;"б"</f>
        <v>16
2б</v>
      </c>
      <c r="AA9" s="29" t="str">
        <f>служ!C40&amp;"
"&amp;служ!C42&amp;"б"</f>
        <v>17
1б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8</v>
      </c>
      <c r="AX9" s="25">
        <f t="shared" si="1"/>
        <v>0</v>
      </c>
      <c r="AY9" s="25">
        <f t="shared" si="1"/>
        <v>8</v>
      </c>
      <c r="AZ9" s="25">
        <f t="shared" si="1"/>
        <v>492</v>
      </c>
      <c r="BA9" s="22" t="str">
        <f>служ!I12</f>
        <v>есть</v>
      </c>
      <c r="BB9" s="22" t="str">
        <f>служ!C33&amp;":"&amp;служ!C32</f>
        <v>1:1K1</v>
      </c>
      <c r="BC9" s="22" t="str">
        <f>служ!D33&amp;":"&amp;служ!D32</f>
        <v>2:1K2</v>
      </c>
      <c r="BD9" s="22" t="str">
        <f>служ!E33&amp;":"&amp;служ!E32</f>
        <v>3:1K3</v>
      </c>
      <c r="BE9" s="22" t="str">
        <f>служ!F33&amp;":"&amp;служ!F32</f>
        <v>4:2K1</v>
      </c>
      <c r="BF9" s="22" t="str">
        <f>служ!G33&amp;":"&amp;служ!G32</f>
        <v>5:2K2</v>
      </c>
      <c r="BG9" s="22" t="str">
        <f>служ!H33&amp;":"&amp;служ!H32</f>
        <v>6:2K3</v>
      </c>
      <c r="BH9" s="22" t="str">
        <f>служ!I33&amp;":"&amp;служ!I32</f>
        <v>7:3</v>
      </c>
      <c r="BI9" s="22" t="str">
        <f>служ!J33&amp;":"&amp;служ!J32</f>
        <v>8:4</v>
      </c>
      <c r="BJ9" s="22" t="str">
        <f>служ!K33&amp;":"&amp;служ!K32</f>
        <v>9:5</v>
      </c>
      <c r="BK9" s="22" t="str">
        <f>служ!L33&amp;":"&amp;служ!L32</f>
        <v>10:6</v>
      </c>
      <c r="BL9" s="22" t="str">
        <f>служ!C37&amp;":"&amp;служ!C36</f>
        <v>11:7</v>
      </c>
      <c r="BM9" s="22" t="str">
        <f>служ!D37&amp;":"&amp;служ!D36</f>
        <v>12:8</v>
      </c>
      <c r="BN9" s="22" t="str">
        <f>служ!E37&amp;":"&amp;служ!E36</f>
        <v>13:9</v>
      </c>
      <c r="BO9" s="22" t="str">
        <f>служ!F37&amp;":"&amp;служ!F36</f>
        <v>14:10</v>
      </c>
      <c r="BP9" s="22" t="str">
        <f>служ!G37&amp;":"&amp;служ!G36</f>
        <v>16:11</v>
      </c>
      <c r="BQ9" s="22" t="str">
        <f>служ!H37&amp;":"&amp;служ!H36</f>
        <v>16:12</v>
      </c>
      <c r="BR9" s="22" t="str">
        <f>служ!I37&amp;":"&amp;служ!I36</f>
        <v>17:13</v>
      </c>
      <c r="BS9" s="22" t="str">
        <f>служ!J37&amp;":"&amp;служ!J36</f>
        <v>18:14</v>
      </c>
      <c r="BT9" s="22" t="str">
        <f>служ!K37&amp;":"&amp;служ!K36</f>
        <v>19:15</v>
      </c>
      <c r="BU9" s="22" t="str">
        <f>служ!L37&amp;":"&amp;служ!L36</f>
        <v>20:16</v>
      </c>
      <c r="BV9" s="22" t="str">
        <f>служ!C41&amp;":"&amp;служ!C40</f>
        <v>21:17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8</v>
      </c>
      <c r="CQ9" s="18">
        <f>SUM(CQ10:CQ509)</f>
        <v>500</v>
      </c>
      <c r="CR9" s="29" t="s">
        <v>193</v>
      </c>
      <c r="CS9" s="105" t="s">
        <v>179</v>
      </c>
      <c r="CT9" s="124" t="s">
        <v>236</v>
      </c>
      <c r="CU9" s="105" t="s">
        <v>178</v>
      </c>
      <c r="CV9" s="18">
        <f>SUM(CV10:CV509)</f>
        <v>492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0</v>
      </c>
      <c r="H10" s="135">
        <v>0</v>
      </c>
      <c r="I10" s="135">
        <v>2</v>
      </c>
      <c r="J10" s="135">
        <v>3</v>
      </c>
      <c r="K10" s="135">
        <v>0</v>
      </c>
      <c r="L10" s="135">
        <v>1</v>
      </c>
      <c r="M10" s="135">
        <v>4</v>
      </c>
      <c r="N10" s="135">
        <v>0</v>
      </c>
      <c r="O10" s="135">
        <v>1</v>
      </c>
      <c r="P10" s="135">
        <v>1</v>
      </c>
      <c r="Q10" s="135">
        <v>0</v>
      </c>
      <c r="R10" s="135">
        <v>1</v>
      </c>
      <c r="S10" s="135">
        <v>1</v>
      </c>
      <c r="T10" s="135">
        <v>1</v>
      </c>
      <c r="U10" s="135">
        <v>0</v>
      </c>
      <c r="V10" s="135">
        <v>0</v>
      </c>
      <c r="W10" s="135">
        <v>1</v>
      </c>
      <c r="X10" s="135">
        <v>0</v>
      </c>
      <c r="Y10" s="135">
        <v>0</v>
      </c>
      <c r="Z10" s="135">
        <v>0</v>
      </c>
      <c r="AA10" s="135">
        <v>0</v>
      </c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0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/>
      <c r="CS10" s="135" t="s">
        <v>182</v>
      </c>
      <c r="CT10" s="135">
        <v>3</v>
      </c>
      <c r="CU10" s="141">
        <f>IF(AND(AX10=1,AY10=1),SUM(G10:AT10),IF(AY10=1,SUM(G10:AT10),IF(AX10=1,SUM(Y10:AC10),"")))</f>
        <v>16</v>
      </c>
      <c r="CV10" s="26">
        <f t="shared" ref="CV10:CV73" si="7">IF(AND(ISBLANK(CR10),OR(AX10=1,AY10=1)),0,1)</f>
        <v>0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>
        <v>1</v>
      </c>
      <c r="E11" s="142"/>
      <c r="F11" s="143"/>
      <c r="G11" s="135">
        <v>3</v>
      </c>
      <c r="H11" s="135">
        <v>1</v>
      </c>
      <c r="I11" s="135">
        <v>2</v>
      </c>
      <c r="J11" s="135">
        <v>3</v>
      </c>
      <c r="K11" s="135">
        <v>0</v>
      </c>
      <c r="L11" s="135">
        <v>2</v>
      </c>
      <c r="M11" s="135">
        <v>4</v>
      </c>
      <c r="N11" s="135">
        <v>4</v>
      </c>
      <c r="O11" s="135">
        <v>2</v>
      </c>
      <c r="P11" s="135">
        <v>1</v>
      </c>
      <c r="Q11" s="135">
        <v>2</v>
      </c>
      <c r="R11" s="135">
        <v>1</v>
      </c>
      <c r="S11" s="135">
        <v>0</v>
      </c>
      <c r="T11" s="135">
        <v>1</v>
      </c>
      <c r="U11" s="135">
        <v>5</v>
      </c>
      <c r="V11" s="135">
        <v>0</v>
      </c>
      <c r="W11" s="135">
        <v>1</v>
      </c>
      <c r="X11" s="135">
        <v>2</v>
      </c>
      <c r="Y11" s="135">
        <v>3</v>
      </c>
      <c r="Z11" s="135">
        <v>1</v>
      </c>
      <c r="AA11" s="135">
        <v>1</v>
      </c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0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/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39</v>
      </c>
      <c r="CV11" s="26">
        <f t="shared" si="7"/>
        <v>0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>
        <v>1</v>
      </c>
      <c r="E12" s="142"/>
      <c r="F12" s="143"/>
      <c r="G12" s="135">
        <v>3</v>
      </c>
      <c r="H12" s="135">
        <v>1</v>
      </c>
      <c r="I12" s="135">
        <v>2</v>
      </c>
      <c r="J12" s="135">
        <v>3</v>
      </c>
      <c r="K12" s="135">
        <v>0</v>
      </c>
      <c r="L12" s="135">
        <v>2</v>
      </c>
      <c r="M12" s="135">
        <v>4</v>
      </c>
      <c r="N12" s="135">
        <v>4</v>
      </c>
      <c r="O12" s="135">
        <v>1</v>
      </c>
      <c r="P12" s="135">
        <v>2</v>
      </c>
      <c r="Q12" s="135">
        <v>2</v>
      </c>
      <c r="R12" s="135">
        <v>2</v>
      </c>
      <c r="S12" s="135">
        <v>0</v>
      </c>
      <c r="T12" s="135">
        <v>1</v>
      </c>
      <c r="U12" s="135">
        <v>5</v>
      </c>
      <c r="V12" s="135">
        <v>0</v>
      </c>
      <c r="W12" s="135">
        <v>1</v>
      </c>
      <c r="X12" s="135">
        <v>2</v>
      </c>
      <c r="Y12" s="135">
        <v>1</v>
      </c>
      <c r="Z12" s="135">
        <v>2</v>
      </c>
      <c r="AA12" s="135">
        <v>1</v>
      </c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1</v>
      </c>
      <c r="AX12" s="138">
        <f>IF(OR(F12="",F12=служ!$AF$3),0,1)</f>
        <v>0</v>
      </c>
      <c r="AY12" s="138">
        <f>IF(OR(D12="",D12=служ!$AF$3),0,1)</f>
        <v>1</v>
      </c>
      <c r="AZ12" s="139">
        <f t="shared" si="4"/>
        <v>0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1</v>
      </c>
      <c r="CQ12" s="2">
        <v>1</v>
      </c>
      <c r="CR12" s="135"/>
      <c r="CS12" s="135" t="s">
        <v>182</v>
      </c>
      <c r="CT12" s="135">
        <v>4</v>
      </c>
      <c r="CU12" s="141">
        <f t="shared" si="12"/>
        <v>39</v>
      </c>
      <c r="CV12" s="26">
        <f t="shared" si="7"/>
        <v>0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>
        <v>2</v>
      </c>
      <c r="E13" s="142"/>
      <c r="F13" s="143"/>
      <c r="G13" s="135">
        <v>4</v>
      </c>
      <c r="H13" s="135">
        <v>2</v>
      </c>
      <c r="I13" s="135">
        <v>2</v>
      </c>
      <c r="J13" s="135">
        <v>3</v>
      </c>
      <c r="K13" s="135">
        <v>0</v>
      </c>
      <c r="L13" s="135">
        <v>2</v>
      </c>
      <c r="M13" s="135">
        <v>4</v>
      </c>
      <c r="N13" s="135">
        <v>0</v>
      </c>
      <c r="O13" s="135">
        <v>2</v>
      </c>
      <c r="P13" s="135">
        <v>2</v>
      </c>
      <c r="Q13" s="135">
        <v>2</v>
      </c>
      <c r="R13" s="135">
        <v>2</v>
      </c>
      <c r="S13" s="135">
        <v>1</v>
      </c>
      <c r="T13" s="135">
        <v>1</v>
      </c>
      <c r="U13" s="135">
        <v>5</v>
      </c>
      <c r="V13" s="135">
        <v>1</v>
      </c>
      <c r="W13" s="135">
        <v>1</v>
      </c>
      <c r="X13" s="135">
        <v>1</v>
      </c>
      <c r="Y13" s="135">
        <v>1</v>
      </c>
      <c r="Z13" s="135">
        <v>1</v>
      </c>
      <c r="AA13" s="135">
        <v>1</v>
      </c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1</v>
      </c>
      <c r="AX13" s="138">
        <f>IF(OR(F13="",F13=служ!$AF$3),0,1)</f>
        <v>0</v>
      </c>
      <c r="AY13" s="138">
        <f>IF(OR(D13="",D13=служ!$AF$3),0,1)</f>
        <v>1</v>
      </c>
      <c r="AZ13" s="139">
        <f t="shared" si="4"/>
        <v>0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1</v>
      </c>
      <c r="CQ13" s="2">
        <v>1</v>
      </c>
      <c r="CR13" s="135"/>
      <c r="CS13" s="135" t="s">
        <v>182</v>
      </c>
      <c r="CT13" s="135">
        <v>4</v>
      </c>
      <c r="CU13" s="141">
        <f t="shared" si="12"/>
        <v>38</v>
      </c>
      <c r="CV13" s="26">
        <f t="shared" si="7"/>
        <v>0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>
        <v>1</v>
      </c>
      <c r="E14" s="142"/>
      <c r="F14" s="143"/>
      <c r="G14" s="135">
        <v>3</v>
      </c>
      <c r="H14" s="135">
        <v>1</v>
      </c>
      <c r="I14" s="135">
        <v>2</v>
      </c>
      <c r="J14" s="135">
        <v>3</v>
      </c>
      <c r="K14" s="135">
        <v>0</v>
      </c>
      <c r="L14" s="135">
        <v>3</v>
      </c>
      <c r="M14" s="135">
        <v>1</v>
      </c>
      <c r="N14" s="135">
        <v>1</v>
      </c>
      <c r="O14" s="135">
        <v>2</v>
      </c>
      <c r="P14" s="135">
        <v>1</v>
      </c>
      <c r="Q14" s="135">
        <v>0</v>
      </c>
      <c r="R14" s="135">
        <v>0</v>
      </c>
      <c r="S14" s="135">
        <v>0</v>
      </c>
      <c r="T14" s="135">
        <v>1</v>
      </c>
      <c r="U14" s="135">
        <v>5</v>
      </c>
      <c r="V14" s="135">
        <v>0</v>
      </c>
      <c r="W14" s="135">
        <v>1</v>
      </c>
      <c r="X14" s="135">
        <v>1</v>
      </c>
      <c r="Y14" s="135">
        <v>1</v>
      </c>
      <c r="Z14" s="135">
        <v>0</v>
      </c>
      <c r="AA14" s="135">
        <v>1</v>
      </c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1</v>
      </c>
      <c r="AX14" s="138">
        <f>IF(OR(F14="",F14=служ!$AF$3),0,1)</f>
        <v>0</v>
      </c>
      <c r="AY14" s="138">
        <f>IF(OR(D14="",D14=служ!$AF$3),0,1)</f>
        <v>1</v>
      </c>
      <c r="AZ14" s="139">
        <f t="shared" si="4"/>
        <v>0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1</v>
      </c>
      <c r="CQ14" s="2">
        <v>1</v>
      </c>
      <c r="CR14" s="135"/>
      <c r="CS14" s="135" t="s">
        <v>181</v>
      </c>
      <c r="CT14" s="135">
        <v>3</v>
      </c>
      <c r="CU14" s="141">
        <f t="shared" si="12"/>
        <v>27</v>
      </c>
      <c r="CV14" s="26">
        <f t="shared" si="7"/>
        <v>0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>
        <v>2</v>
      </c>
      <c r="E15" s="142"/>
      <c r="F15" s="143"/>
      <c r="G15" s="135">
        <v>0</v>
      </c>
      <c r="H15" s="135">
        <v>0</v>
      </c>
      <c r="I15" s="135">
        <v>2</v>
      </c>
      <c r="J15" s="135">
        <v>3</v>
      </c>
      <c r="K15" s="135">
        <v>0</v>
      </c>
      <c r="L15" s="135">
        <v>0</v>
      </c>
      <c r="M15" s="135">
        <v>1</v>
      </c>
      <c r="N15" s="135">
        <v>0</v>
      </c>
      <c r="O15" s="135">
        <v>2</v>
      </c>
      <c r="P15" s="135">
        <v>0</v>
      </c>
      <c r="Q15" s="135">
        <v>0</v>
      </c>
      <c r="R15" s="135">
        <v>0</v>
      </c>
      <c r="S15" s="135">
        <v>1</v>
      </c>
      <c r="T15" s="135">
        <v>0</v>
      </c>
      <c r="U15" s="135">
        <v>0</v>
      </c>
      <c r="V15" s="135">
        <v>0</v>
      </c>
      <c r="W15" s="135">
        <v>1</v>
      </c>
      <c r="X15" s="135">
        <v>0</v>
      </c>
      <c r="Y15" s="135">
        <v>1</v>
      </c>
      <c r="Z15" s="135">
        <v>0</v>
      </c>
      <c r="AA15" s="135">
        <v>1</v>
      </c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1</v>
      </c>
      <c r="AX15" s="138">
        <f>IF(OR(F15="",F15=служ!$AF$3),0,1)</f>
        <v>0</v>
      </c>
      <c r="AY15" s="138">
        <f>IF(OR(D15="",D15=служ!$AF$3),0,1)</f>
        <v>1</v>
      </c>
      <c r="AZ15" s="139">
        <f t="shared" si="4"/>
        <v>0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1</v>
      </c>
      <c r="CQ15" s="2">
        <v>1</v>
      </c>
      <c r="CR15" s="135"/>
      <c r="CS15" s="135" t="s">
        <v>181</v>
      </c>
      <c r="CT15" s="135">
        <v>3</v>
      </c>
      <c r="CU15" s="141">
        <f t="shared" si="12"/>
        <v>12</v>
      </c>
      <c r="CV15" s="26">
        <f t="shared" si="7"/>
        <v>0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>
        <v>2</v>
      </c>
      <c r="E16" s="142"/>
      <c r="F16" s="143"/>
      <c r="G16" s="135">
        <v>0</v>
      </c>
      <c r="H16" s="135">
        <v>0</v>
      </c>
      <c r="I16" s="135">
        <v>2</v>
      </c>
      <c r="J16" s="135">
        <v>3</v>
      </c>
      <c r="K16" s="135">
        <v>3</v>
      </c>
      <c r="L16" s="135">
        <v>1</v>
      </c>
      <c r="M16" s="135">
        <v>4</v>
      </c>
      <c r="N16" s="135">
        <v>0</v>
      </c>
      <c r="O16" s="135">
        <v>0</v>
      </c>
      <c r="P16" s="135">
        <v>0</v>
      </c>
      <c r="Q16" s="135">
        <v>2</v>
      </c>
      <c r="R16" s="135">
        <v>0</v>
      </c>
      <c r="S16" s="135">
        <v>1</v>
      </c>
      <c r="T16" s="135">
        <v>1</v>
      </c>
      <c r="U16" s="135">
        <v>2</v>
      </c>
      <c r="V16" s="135">
        <v>1</v>
      </c>
      <c r="W16" s="135">
        <v>1</v>
      </c>
      <c r="X16" s="135">
        <v>2</v>
      </c>
      <c r="Y16" s="135">
        <v>1</v>
      </c>
      <c r="Z16" s="135">
        <v>1</v>
      </c>
      <c r="AA16" s="135">
        <v>0</v>
      </c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1</v>
      </c>
      <c r="AX16" s="138">
        <f>IF(OR(F16="",F16=служ!$AF$3),0,1)</f>
        <v>0</v>
      </c>
      <c r="AY16" s="138">
        <f>IF(OR(D16="",D16=служ!$AF$3),0,1)</f>
        <v>1</v>
      </c>
      <c r="AZ16" s="139">
        <f t="shared" si="4"/>
        <v>0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1</v>
      </c>
      <c r="CQ16" s="2">
        <v>1</v>
      </c>
      <c r="CR16" s="135"/>
      <c r="CS16" s="135" t="s">
        <v>181</v>
      </c>
      <c r="CT16" s="135">
        <v>4</v>
      </c>
      <c r="CU16" s="141">
        <f t="shared" si="12"/>
        <v>25</v>
      </c>
      <c r="CV16" s="26">
        <f t="shared" si="7"/>
        <v>0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>
        <v>2</v>
      </c>
      <c r="E17" s="142"/>
      <c r="F17" s="143"/>
      <c r="G17" s="135">
        <v>3</v>
      </c>
      <c r="H17" s="135">
        <v>1</v>
      </c>
      <c r="I17" s="135">
        <v>2</v>
      </c>
      <c r="J17" s="135">
        <v>3</v>
      </c>
      <c r="K17" s="135">
        <v>0</v>
      </c>
      <c r="L17" s="135">
        <v>1</v>
      </c>
      <c r="M17" s="135">
        <v>3</v>
      </c>
      <c r="N17" s="135">
        <v>0</v>
      </c>
      <c r="O17" s="135">
        <v>0</v>
      </c>
      <c r="P17" s="135">
        <v>2</v>
      </c>
      <c r="Q17" s="135">
        <v>2</v>
      </c>
      <c r="R17" s="135">
        <v>1</v>
      </c>
      <c r="S17" s="135">
        <v>1</v>
      </c>
      <c r="T17" s="135">
        <v>1</v>
      </c>
      <c r="U17" s="135">
        <v>0</v>
      </c>
      <c r="V17" s="135">
        <v>1</v>
      </c>
      <c r="W17" s="135">
        <v>1</v>
      </c>
      <c r="X17" s="135">
        <v>1</v>
      </c>
      <c r="Y17" s="135">
        <v>1</v>
      </c>
      <c r="Z17" s="135">
        <v>1</v>
      </c>
      <c r="AA17" s="135">
        <v>1</v>
      </c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1</v>
      </c>
      <c r="AX17" s="138">
        <f>IF(OR(F17="",F17=служ!$AF$3),0,1)</f>
        <v>0</v>
      </c>
      <c r="AY17" s="138">
        <f>IF(OR(D17="",D17=служ!$AF$3),0,1)</f>
        <v>1</v>
      </c>
      <c r="AZ17" s="139">
        <f t="shared" si="4"/>
        <v>0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1</v>
      </c>
      <c r="CQ17" s="2">
        <v>1</v>
      </c>
      <c r="CR17" s="135"/>
      <c r="CS17" s="135" t="s">
        <v>182</v>
      </c>
      <c r="CT17" s="135">
        <v>3</v>
      </c>
      <c r="CU17" s="141">
        <f t="shared" si="12"/>
        <v>26</v>
      </c>
      <c r="CV17" s="26">
        <f t="shared" si="7"/>
        <v>0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0</v>
      </c>
      <c r="H512" s="39">
        <f t="shared" si="93"/>
        <v>0</v>
      </c>
      <c r="I512" s="39">
        <f t="shared" si="93"/>
        <v>2</v>
      </c>
      <c r="J512" s="39">
        <f t="shared" si="93"/>
        <v>3</v>
      </c>
      <c r="K512" s="39">
        <f t="shared" si="93"/>
        <v>0</v>
      </c>
      <c r="L512" s="39">
        <f t="shared" si="93"/>
        <v>1</v>
      </c>
      <c r="M512" s="39">
        <f t="shared" si="93"/>
        <v>4</v>
      </c>
      <c r="N512" s="39">
        <f t="shared" si="93"/>
        <v>0</v>
      </c>
      <c r="O512" s="39">
        <f t="shared" si="93"/>
        <v>1</v>
      </c>
      <c r="P512" s="39">
        <f t="shared" si="93"/>
        <v>1</v>
      </c>
      <c r="Q512" s="39">
        <f>Q10</f>
        <v>0</v>
      </c>
      <c r="R512" s="39">
        <f t="shared" si="93"/>
        <v>1</v>
      </c>
      <c r="S512" s="39">
        <f t="shared" si="93"/>
        <v>1</v>
      </c>
      <c r="T512" s="39">
        <f t="shared" si="93"/>
        <v>1</v>
      </c>
      <c r="U512" s="39">
        <f t="shared" si="93"/>
        <v>0</v>
      </c>
      <c r="V512" s="39">
        <f t="shared" si="93"/>
        <v>0</v>
      </c>
      <c r="W512" s="39">
        <f t="shared" si="93"/>
        <v>1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>
        <f t="shared" ref="CR512:CR575" si="95">CR10</f>
        <v>0</v>
      </c>
      <c r="CS512" s="39" t="str">
        <f t="shared" ref="CS512:CT531" si="96">CS10</f>
        <v>ж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1</v>
      </c>
      <c r="F513" s="39">
        <f t="shared" ref="F513:F576" si="98">F11</f>
        <v>0</v>
      </c>
      <c r="G513" s="39">
        <f t="shared" ref="G513:Y513" si="99">G11</f>
        <v>3</v>
      </c>
      <c r="H513" s="39">
        <f t="shared" si="99"/>
        <v>1</v>
      </c>
      <c r="I513" s="39">
        <f t="shared" si="99"/>
        <v>2</v>
      </c>
      <c r="J513" s="39">
        <f t="shared" si="99"/>
        <v>3</v>
      </c>
      <c r="K513" s="39">
        <f t="shared" si="99"/>
        <v>0</v>
      </c>
      <c r="L513" s="39">
        <f t="shared" si="99"/>
        <v>2</v>
      </c>
      <c r="M513" s="39">
        <f t="shared" si="99"/>
        <v>4</v>
      </c>
      <c r="N513" s="39">
        <f t="shared" si="99"/>
        <v>4</v>
      </c>
      <c r="O513" s="39">
        <f t="shared" si="99"/>
        <v>2</v>
      </c>
      <c r="P513" s="39">
        <f t="shared" si="99"/>
        <v>1</v>
      </c>
      <c r="Q513" s="39">
        <f>Q11</f>
        <v>2</v>
      </c>
      <c r="R513" s="39">
        <f t="shared" si="99"/>
        <v>1</v>
      </c>
      <c r="S513" s="39">
        <f t="shared" si="99"/>
        <v>0</v>
      </c>
      <c r="T513" s="39">
        <f t="shared" si="99"/>
        <v>1</v>
      </c>
      <c r="U513" s="39">
        <f t="shared" si="99"/>
        <v>5</v>
      </c>
      <c r="V513" s="39">
        <f t="shared" si="99"/>
        <v>0</v>
      </c>
      <c r="W513" s="39">
        <f t="shared" si="99"/>
        <v>1</v>
      </c>
      <c r="X513" s="39">
        <f t="shared" si="99"/>
        <v>2</v>
      </c>
      <c r="Y513" s="39">
        <f t="shared" si="99"/>
        <v>3</v>
      </c>
      <c r="Z513" s="39">
        <f t="shared" ref="Z513:AT513" si="100">Z11</f>
        <v>1</v>
      </c>
      <c r="AA513" s="39">
        <f t="shared" si="100"/>
        <v>1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1</v>
      </c>
      <c r="F514" s="39">
        <f t="shared" si="98"/>
        <v>0</v>
      </c>
      <c r="G514" s="39">
        <f t="shared" ref="G514:Y514" si="101">G12</f>
        <v>3</v>
      </c>
      <c r="H514" s="39">
        <f t="shared" si="101"/>
        <v>1</v>
      </c>
      <c r="I514" s="39">
        <f>I12</f>
        <v>2</v>
      </c>
      <c r="J514" s="39">
        <f t="shared" si="101"/>
        <v>3</v>
      </c>
      <c r="K514" s="39">
        <f t="shared" si="101"/>
        <v>0</v>
      </c>
      <c r="L514" s="39">
        <f t="shared" si="101"/>
        <v>2</v>
      </c>
      <c r="M514" s="39">
        <f t="shared" si="101"/>
        <v>4</v>
      </c>
      <c r="N514" s="39">
        <f t="shared" si="101"/>
        <v>4</v>
      </c>
      <c r="O514" s="39">
        <f t="shared" si="101"/>
        <v>1</v>
      </c>
      <c r="P514" s="39">
        <f t="shared" si="101"/>
        <v>2</v>
      </c>
      <c r="Q514" s="39">
        <f t="shared" si="101"/>
        <v>2</v>
      </c>
      <c r="R514" s="39">
        <f t="shared" si="101"/>
        <v>2</v>
      </c>
      <c r="S514" s="39">
        <f t="shared" si="101"/>
        <v>0</v>
      </c>
      <c r="T514" s="39">
        <f t="shared" si="101"/>
        <v>1</v>
      </c>
      <c r="U514" s="39">
        <f t="shared" si="101"/>
        <v>5</v>
      </c>
      <c r="V514" s="39">
        <f t="shared" si="101"/>
        <v>0</v>
      </c>
      <c r="W514" s="39">
        <f t="shared" si="101"/>
        <v>1</v>
      </c>
      <c r="X514" s="39">
        <f t="shared" si="101"/>
        <v>2</v>
      </c>
      <c r="Y514" s="39">
        <f t="shared" si="101"/>
        <v>1</v>
      </c>
      <c r="Z514" s="39">
        <f t="shared" ref="Z514:AT514" si="102">Z12</f>
        <v>2</v>
      </c>
      <c r="AA514" s="39">
        <f t="shared" si="102"/>
        <v>1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 t="str">
        <f t="shared" si="96"/>
        <v>ж</v>
      </c>
      <c r="CT514" s="39">
        <f t="shared" si="96"/>
        <v>4</v>
      </c>
    </row>
    <row r="515" spans="4:98" ht="15" hidden="1" customHeight="1" x14ac:dyDescent="0.2">
      <c r="D515" s="39">
        <f t="shared" si="97"/>
        <v>2</v>
      </c>
      <c r="F515" s="39">
        <f t="shared" si="98"/>
        <v>0</v>
      </c>
      <c r="G515" s="39">
        <f t="shared" ref="G515:Y515" si="103">G13</f>
        <v>4</v>
      </c>
      <c r="H515" s="39">
        <f t="shared" si="103"/>
        <v>2</v>
      </c>
      <c r="I515" s="39">
        <f>I13</f>
        <v>2</v>
      </c>
      <c r="J515" s="39">
        <f t="shared" si="103"/>
        <v>3</v>
      </c>
      <c r="K515" s="39">
        <f>K13</f>
        <v>0</v>
      </c>
      <c r="L515" s="39">
        <f>L13</f>
        <v>2</v>
      </c>
      <c r="M515" s="39">
        <f t="shared" si="103"/>
        <v>4</v>
      </c>
      <c r="N515" s="39">
        <f t="shared" si="103"/>
        <v>0</v>
      </c>
      <c r="O515" s="39">
        <f t="shared" si="103"/>
        <v>2</v>
      </c>
      <c r="P515" s="39">
        <f t="shared" si="103"/>
        <v>2</v>
      </c>
      <c r="Q515" s="39">
        <f t="shared" si="103"/>
        <v>2</v>
      </c>
      <c r="R515" s="39">
        <f t="shared" si="103"/>
        <v>2</v>
      </c>
      <c r="S515" s="39">
        <f t="shared" si="103"/>
        <v>1</v>
      </c>
      <c r="T515" s="39">
        <f t="shared" si="103"/>
        <v>1</v>
      </c>
      <c r="U515" s="39">
        <f t="shared" si="103"/>
        <v>5</v>
      </c>
      <c r="V515" s="39">
        <f t="shared" si="103"/>
        <v>1</v>
      </c>
      <c r="W515" s="39">
        <f t="shared" si="103"/>
        <v>1</v>
      </c>
      <c r="X515" s="39">
        <f t="shared" si="103"/>
        <v>1</v>
      </c>
      <c r="Y515" s="39">
        <f t="shared" si="103"/>
        <v>1</v>
      </c>
      <c r="Z515" s="39">
        <f t="shared" ref="Z515:AT515" si="104">Z13</f>
        <v>1</v>
      </c>
      <c r="AA515" s="39">
        <f t="shared" si="104"/>
        <v>1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 t="str">
        <f t="shared" si="96"/>
        <v>ж</v>
      </c>
      <c r="CT515" s="39">
        <f t="shared" si="96"/>
        <v>4</v>
      </c>
    </row>
    <row r="516" spans="4:98" ht="15" hidden="1" customHeight="1" x14ac:dyDescent="0.2">
      <c r="D516" s="39">
        <f t="shared" si="97"/>
        <v>1</v>
      </c>
      <c r="F516" s="39">
        <f t="shared" si="98"/>
        <v>0</v>
      </c>
      <c r="G516" s="39">
        <f t="shared" ref="G516:Y516" si="105">G14</f>
        <v>3</v>
      </c>
      <c r="H516" s="39">
        <f t="shared" si="105"/>
        <v>1</v>
      </c>
      <c r="I516" s="39">
        <f t="shared" si="105"/>
        <v>2</v>
      </c>
      <c r="J516" s="39">
        <f t="shared" si="105"/>
        <v>3</v>
      </c>
      <c r="K516" s="39">
        <f>K14</f>
        <v>0</v>
      </c>
      <c r="L516" s="39">
        <f>L14</f>
        <v>3</v>
      </c>
      <c r="M516" s="39">
        <f t="shared" si="105"/>
        <v>1</v>
      </c>
      <c r="N516" s="39">
        <f t="shared" si="105"/>
        <v>1</v>
      </c>
      <c r="O516" s="39">
        <f t="shared" si="105"/>
        <v>2</v>
      </c>
      <c r="P516" s="39">
        <f t="shared" si="105"/>
        <v>1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1</v>
      </c>
      <c r="U516" s="39">
        <f t="shared" si="105"/>
        <v>5</v>
      </c>
      <c r="V516" s="39">
        <f t="shared" si="105"/>
        <v>0</v>
      </c>
      <c r="W516" s="39">
        <f t="shared" si="105"/>
        <v>1</v>
      </c>
      <c r="X516" s="39">
        <f t="shared" si="105"/>
        <v>1</v>
      </c>
      <c r="Y516" s="39">
        <f t="shared" si="105"/>
        <v>1</v>
      </c>
      <c r="Z516" s="39">
        <f t="shared" ref="Z516:AT516" si="106">Z14</f>
        <v>0</v>
      </c>
      <c r="AA516" s="39">
        <f t="shared" si="106"/>
        <v>1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 t="str">
        <f t="shared" si="96"/>
        <v>м</v>
      </c>
      <c r="CT516" s="39">
        <f t="shared" si="96"/>
        <v>3</v>
      </c>
    </row>
    <row r="517" spans="4:98" ht="15" hidden="1" customHeight="1" x14ac:dyDescent="0.2">
      <c r="D517" s="39">
        <f t="shared" si="97"/>
        <v>2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2</v>
      </c>
      <c r="J517" s="39">
        <f t="shared" si="107"/>
        <v>3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1</v>
      </c>
      <c r="N517" s="39">
        <f t="shared" si="107"/>
        <v>0</v>
      </c>
      <c r="O517" s="39">
        <f t="shared" si="107"/>
        <v>2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1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1</v>
      </c>
      <c r="X517" s="39">
        <f t="shared" si="107"/>
        <v>0</v>
      </c>
      <c r="Y517" s="39">
        <f t="shared" si="107"/>
        <v>1</v>
      </c>
      <c r="Z517" s="39">
        <f t="shared" ref="Z517:AT517" si="109">Z15</f>
        <v>0</v>
      </c>
      <c r="AA517" s="39">
        <f t="shared" si="109"/>
        <v>1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 t="str">
        <f t="shared" si="96"/>
        <v>м</v>
      </c>
      <c r="CT517" s="39">
        <f t="shared" si="96"/>
        <v>3</v>
      </c>
    </row>
    <row r="518" spans="4:98" ht="15" hidden="1" customHeight="1" x14ac:dyDescent="0.2">
      <c r="D518" s="39">
        <f t="shared" si="97"/>
        <v>2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2</v>
      </c>
      <c r="J518" s="39">
        <f>J16</f>
        <v>3</v>
      </c>
      <c r="K518" s="39">
        <f t="shared" si="108"/>
        <v>3</v>
      </c>
      <c r="L518" s="39">
        <f t="shared" si="110"/>
        <v>1</v>
      </c>
      <c r="M518" s="39">
        <f t="shared" si="110"/>
        <v>4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2</v>
      </c>
      <c r="R518" s="39">
        <f t="shared" si="110"/>
        <v>0</v>
      </c>
      <c r="S518" s="39">
        <f t="shared" si="110"/>
        <v>1</v>
      </c>
      <c r="T518" s="39">
        <f t="shared" si="110"/>
        <v>1</v>
      </c>
      <c r="U518" s="39">
        <f t="shared" si="110"/>
        <v>2</v>
      </c>
      <c r="V518" s="39">
        <f t="shared" si="110"/>
        <v>1</v>
      </c>
      <c r="W518" s="39">
        <f t="shared" si="110"/>
        <v>1</v>
      </c>
      <c r="X518" s="39">
        <f t="shared" si="110"/>
        <v>2</v>
      </c>
      <c r="Y518" s="39">
        <f t="shared" si="110"/>
        <v>1</v>
      </c>
      <c r="Z518" s="39">
        <f t="shared" ref="Z518:AT518" si="111">Z16</f>
        <v>1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 t="str">
        <f t="shared" si="96"/>
        <v>м</v>
      </c>
      <c r="CT518" s="39">
        <f t="shared" si="96"/>
        <v>4</v>
      </c>
    </row>
    <row r="519" spans="4:98" ht="15" hidden="1" customHeight="1" x14ac:dyDescent="0.2">
      <c r="D519" s="39">
        <f t="shared" si="97"/>
        <v>2</v>
      </c>
      <c r="F519" s="39">
        <f t="shared" si="98"/>
        <v>0</v>
      </c>
      <c r="G519" s="39">
        <f t="shared" ref="G519:Y519" si="112">G17</f>
        <v>3</v>
      </c>
      <c r="H519" s="39">
        <f t="shared" si="112"/>
        <v>1</v>
      </c>
      <c r="I519" s="39">
        <f>I17</f>
        <v>2</v>
      </c>
      <c r="J519" s="39">
        <f>J17</f>
        <v>3</v>
      </c>
      <c r="K519" s="39">
        <f t="shared" si="108"/>
        <v>0</v>
      </c>
      <c r="L519" s="39">
        <f t="shared" si="112"/>
        <v>1</v>
      </c>
      <c r="M519" s="39">
        <f t="shared" si="112"/>
        <v>3</v>
      </c>
      <c r="N519" s="39">
        <f t="shared" si="112"/>
        <v>0</v>
      </c>
      <c r="O519" s="39">
        <f t="shared" si="112"/>
        <v>0</v>
      </c>
      <c r="P519" s="39">
        <f t="shared" si="112"/>
        <v>2</v>
      </c>
      <c r="Q519" s="39">
        <f t="shared" si="112"/>
        <v>2</v>
      </c>
      <c r="R519" s="39">
        <f t="shared" si="112"/>
        <v>1</v>
      </c>
      <c r="S519" s="39">
        <f t="shared" si="112"/>
        <v>1</v>
      </c>
      <c r="T519" s="39">
        <f t="shared" si="112"/>
        <v>1</v>
      </c>
      <c r="U519" s="39">
        <f t="shared" si="112"/>
        <v>0</v>
      </c>
      <c r="V519" s="39">
        <f t="shared" si="112"/>
        <v>1</v>
      </c>
      <c r="W519" s="39">
        <f t="shared" si="112"/>
        <v>1</v>
      </c>
      <c r="X519" s="39">
        <f t="shared" si="112"/>
        <v>1</v>
      </c>
      <c r="Y519" s="39">
        <f t="shared" si="112"/>
        <v>1</v>
      </c>
      <c r="Z519" s="39">
        <f t="shared" ref="Z519:AT519" si="113">Z17</f>
        <v>1</v>
      </c>
      <c r="AA519" s="39">
        <f t="shared" si="113"/>
        <v>1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 t="str">
        <f t="shared" si="96"/>
        <v>ж</v>
      </c>
      <c r="CT519" s="39">
        <f t="shared" si="96"/>
        <v>3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284</v>
      </c>
      <c r="H1" s="149" t="s">
        <v>313</v>
      </c>
      <c r="I1" s="149" t="s">
        <v>314</v>
      </c>
      <c r="J1" s="149" t="s">
        <v>315</v>
      </c>
      <c r="K1" s="149" t="s">
        <v>316</v>
      </c>
      <c r="T1" s="149" t="s">
        <v>239</v>
      </c>
    </row>
    <row r="2" spans="1:20" ht="30" x14ac:dyDescent="0.25">
      <c r="A2" s="157" t="s">
        <v>313</v>
      </c>
      <c r="B2" s="158" t="s">
        <v>314</v>
      </c>
      <c r="C2" s="159" t="s">
        <v>315</v>
      </c>
      <c r="H2" s="149" t="s">
        <v>317</v>
      </c>
      <c r="I2" s="149" t="s">
        <v>318</v>
      </c>
      <c r="J2" s="149" t="s">
        <v>319</v>
      </c>
      <c r="K2" s="149" t="s">
        <v>320</v>
      </c>
    </row>
    <row r="3" spans="1:20" ht="30" x14ac:dyDescent="0.25">
      <c r="A3" s="160" t="s">
        <v>317</v>
      </c>
      <c r="B3" s="161" t="s">
        <v>318</v>
      </c>
      <c r="C3" s="162" t="s">
        <v>319</v>
      </c>
      <c r="H3" s="149" t="s">
        <v>321</v>
      </c>
      <c r="I3" s="149" t="s">
        <v>322</v>
      </c>
      <c r="J3" s="149" t="s">
        <v>323</v>
      </c>
      <c r="K3" s="149" t="s">
        <v>324</v>
      </c>
    </row>
    <row r="4" spans="1:20" ht="30" x14ac:dyDescent="0.25">
      <c r="A4" s="160" t="s">
        <v>321</v>
      </c>
      <c r="B4" s="161" t="s">
        <v>322</v>
      </c>
      <c r="C4" s="162" t="s">
        <v>323</v>
      </c>
      <c r="H4" s="149" t="s">
        <v>325</v>
      </c>
      <c r="I4" s="149" t="s">
        <v>326</v>
      </c>
      <c r="J4" s="149" t="s">
        <v>327</v>
      </c>
      <c r="K4" s="149" t="s">
        <v>328</v>
      </c>
    </row>
    <row r="5" spans="1:20" ht="30" x14ac:dyDescent="0.25">
      <c r="A5" s="160" t="s">
        <v>325</v>
      </c>
      <c r="B5" s="161" t="s">
        <v>326</v>
      </c>
      <c r="C5" s="162" t="s">
        <v>327</v>
      </c>
      <c r="H5" s="149" t="s">
        <v>329</v>
      </c>
      <c r="I5" s="149" t="s">
        <v>330</v>
      </c>
      <c r="J5" s="149" t="s">
        <v>331</v>
      </c>
      <c r="K5" s="149" t="s">
        <v>332</v>
      </c>
    </row>
    <row r="6" spans="1:20" ht="30" x14ac:dyDescent="0.25">
      <c r="A6" s="160" t="s">
        <v>329</v>
      </c>
      <c r="B6" s="161" t="s">
        <v>330</v>
      </c>
      <c r="C6" s="162" t="s">
        <v>331</v>
      </c>
      <c r="H6" s="149" t="s">
        <v>333</v>
      </c>
      <c r="I6" s="149" t="s">
        <v>334</v>
      </c>
      <c r="J6" s="149" t="s">
        <v>335</v>
      </c>
      <c r="K6" s="149" t="s">
        <v>336</v>
      </c>
    </row>
    <row r="7" spans="1:20" ht="30" x14ac:dyDescent="0.25">
      <c r="A7" s="160" t="s">
        <v>333</v>
      </c>
      <c r="B7" s="161" t="s">
        <v>334</v>
      </c>
      <c r="C7" s="162" t="s">
        <v>335</v>
      </c>
      <c r="H7" s="149" t="s">
        <v>337</v>
      </c>
      <c r="I7" s="149" t="s">
        <v>338</v>
      </c>
      <c r="J7" s="149" t="s">
        <v>339</v>
      </c>
      <c r="K7" s="149" t="s">
        <v>340</v>
      </c>
    </row>
    <row r="8" spans="1:20" ht="30" x14ac:dyDescent="0.25">
      <c r="A8" s="160" t="s">
        <v>337</v>
      </c>
      <c r="B8" s="161" t="s">
        <v>338</v>
      </c>
      <c r="C8" s="162" t="s">
        <v>339</v>
      </c>
      <c r="H8" s="149" t="s">
        <v>341</v>
      </c>
      <c r="I8" s="149" t="s">
        <v>342</v>
      </c>
      <c r="J8" s="149" t="s">
        <v>343</v>
      </c>
      <c r="K8" s="149" t="s">
        <v>344</v>
      </c>
    </row>
    <row r="9" spans="1:20" ht="30" x14ac:dyDescent="0.25">
      <c r="A9" s="160" t="s">
        <v>341</v>
      </c>
      <c r="B9" s="161" t="s">
        <v>342</v>
      </c>
      <c r="C9" s="162" t="s">
        <v>343</v>
      </c>
      <c r="H9" s="149" t="s">
        <v>345</v>
      </c>
      <c r="I9" s="149" t="s">
        <v>346</v>
      </c>
      <c r="J9" s="149" t="s">
        <v>347</v>
      </c>
      <c r="K9" s="149" t="s">
        <v>348</v>
      </c>
    </row>
    <row r="10" spans="1:20" x14ac:dyDescent="0.25">
      <c r="A10" s="160" t="s">
        <v>345</v>
      </c>
      <c r="B10" s="161" t="s">
        <v>346</v>
      </c>
      <c r="C10" s="162" t="s">
        <v>347</v>
      </c>
      <c r="H10" s="149" t="s">
        <v>349</v>
      </c>
      <c r="I10" s="149" t="s">
        <v>350</v>
      </c>
      <c r="J10" s="149" t="s">
        <v>351</v>
      </c>
      <c r="K10" s="149" t="s">
        <v>352</v>
      </c>
    </row>
    <row r="11" spans="1:20" ht="30" x14ac:dyDescent="0.25">
      <c r="A11" s="160" t="s">
        <v>349</v>
      </c>
      <c r="B11" s="161" t="s">
        <v>350</v>
      </c>
      <c r="C11" s="162" t="s">
        <v>351</v>
      </c>
      <c r="H11" s="149" t="s">
        <v>353</v>
      </c>
      <c r="I11" s="149" t="s">
        <v>354</v>
      </c>
      <c r="J11" s="149" t="s">
        <v>355</v>
      </c>
      <c r="K11" s="149" t="s">
        <v>356</v>
      </c>
    </row>
    <row r="12" spans="1:20" ht="30" x14ac:dyDescent="0.25">
      <c r="A12" s="160" t="s">
        <v>353</v>
      </c>
      <c r="B12" s="161" t="s">
        <v>354</v>
      </c>
      <c r="C12" s="162" t="s">
        <v>355</v>
      </c>
      <c r="H12" s="149" t="s">
        <v>357</v>
      </c>
      <c r="I12" s="149">
        <v>612</v>
      </c>
      <c r="J12" s="149" t="s">
        <v>358</v>
      </c>
      <c r="K12" s="149" t="s">
        <v>359</v>
      </c>
    </row>
    <row r="13" spans="1:20" ht="15.75" thickBot="1" x14ac:dyDescent="0.3">
      <c r="A13" s="163" t="s">
        <v>357</v>
      </c>
      <c r="B13" s="164">
        <v>612</v>
      </c>
      <c r="C13" s="165" t="s">
        <v>358</v>
      </c>
      <c r="H13" s="149" t="s">
        <v>360</v>
      </c>
      <c r="I13" s="149">
        <v>617</v>
      </c>
      <c r="J13" s="149" t="s">
        <v>361</v>
      </c>
      <c r="K13" s="149" t="s">
        <v>362</v>
      </c>
    </row>
    <row r="14" spans="1:20" ht="15.75" thickBot="1" x14ac:dyDescent="0.3">
      <c r="C14" s="151" t="s">
        <v>239</v>
      </c>
      <c r="H14" s="149" t="s">
        <v>363</v>
      </c>
      <c r="I14" s="149">
        <v>622</v>
      </c>
      <c r="J14" s="149" t="s">
        <v>364</v>
      </c>
      <c r="K14" s="149" t="s">
        <v>365</v>
      </c>
    </row>
    <row r="15" spans="1:20" x14ac:dyDescent="0.25">
      <c r="A15" s="157" t="s">
        <v>360</v>
      </c>
      <c r="B15" s="158">
        <v>617</v>
      </c>
      <c r="C15" s="159" t="s">
        <v>361</v>
      </c>
      <c r="H15" s="149" t="s">
        <v>366</v>
      </c>
      <c r="I15" s="149">
        <v>627</v>
      </c>
      <c r="J15" s="149" t="s">
        <v>367</v>
      </c>
      <c r="K15" s="149" t="s">
        <v>368</v>
      </c>
    </row>
    <row r="16" spans="1:20" ht="30" x14ac:dyDescent="0.25">
      <c r="A16" s="160" t="s">
        <v>363</v>
      </c>
      <c r="B16" s="161">
        <v>622</v>
      </c>
      <c r="C16" s="162" t="s">
        <v>364</v>
      </c>
      <c r="H16" s="149" t="s">
        <v>369</v>
      </c>
      <c r="I16" s="149">
        <v>632</v>
      </c>
      <c r="J16" s="149" t="s">
        <v>370</v>
      </c>
      <c r="K16" s="149" t="s">
        <v>371</v>
      </c>
    </row>
    <row r="17" spans="1:11" ht="30" x14ac:dyDescent="0.25">
      <c r="A17" s="160" t="s">
        <v>366</v>
      </c>
      <c r="B17" s="161">
        <v>627</v>
      </c>
      <c r="C17" s="162" t="s">
        <v>367</v>
      </c>
      <c r="H17" s="149" t="s">
        <v>372</v>
      </c>
      <c r="I17" s="149">
        <v>637</v>
      </c>
      <c r="J17" s="149" t="s">
        <v>373</v>
      </c>
      <c r="K17" s="149" t="s">
        <v>374</v>
      </c>
    </row>
    <row r="18" spans="1:11" ht="30" x14ac:dyDescent="0.25">
      <c r="A18" s="160" t="s">
        <v>369</v>
      </c>
      <c r="B18" s="161">
        <v>632</v>
      </c>
      <c r="C18" s="162" t="s">
        <v>370</v>
      </c>
      <c r="H18" s="149" t="s">
        <v>375</v>
      </c>
      <c r="I18" s="149">
        <v>642</v>
      </c>
      <c r="J18" s="149" t="s">
        <v>376</v>
      </c>
      <c r="K18" s="149" t="s">
        <v>377</v>
      </c>
    </row>
    <row r="19" spans="1:11" ht="30" x14ac:dyDescent="0.25">
      <c r="A19" s="160" t="s">
        <v>372</v>
      </c>
      <c r="B19" s="161">
        <v>637</v>
      </c>
      <c r="C19" s="162" t="s">
        <v>373</v>
      </c>
      <c r="H19" s="149" t="s">
        <v>378</v>
      </c>
      <c r="I19" s="149">
        <v>647</v>
      </c>
      <c r="J19" s="149" t="s">
        <v>379</v>
      </c>
      <c r="K19" s="149" t="s">
        <v>380</v>
      </c>
    </row>
    <row r="20" spans="1:11" ht="30" x14ac:dyDescent="0.25">
      <c r="A20" s="160" t="s">
        <v>375</v>
      </c>
      <c r="B20" s="161">
        <v>642</v>
      </c>
      <c r="C20" s="162" t="s">
        <v>376</v>
      </c>
      <c r="H20" s="149" t="s">
        <v>381</v>
      </c>
      <c r="I20" s="149">
        <v>652</v>
      </c>
      <c r="J20" s="149" t="s">
        <v>382</v>
      </c>
      <c r="K20" s="149" t="s">
        <v>383</v>
      </c>
    </row>
    <row r="21" spans="1:11" x14ac:dyDescent="0.25">
      <c r="A21" s="160" t="s">
        <v>378</v>
      </c>
      <c r="B21" s="161">
        <v>647</v>
      </c>
      <c r="C21" s="162" t="s">
        <v>379</v>
      </c>
      <c r="H21" s="149" t="s">
        <v>384</v>
      </c>
      <c r="I21" s="149">
        <v>662</v>
      </c>
      <c r="J21" s="149" t="s">
        <v>385</v>
      </c>
      <c r="K21" s="149" t="s">
        <v>386</v>
      </c>
    </row>
    <row r="22" spans="1:11" ht="30" x14ac:dyDescent="0.25">
      <c r="A22" s="160" t="s">
        <v>381</v>
      </c>
      <c r="B22" s="161">
        <v>652</v>
      </c>
      <c r="C22" s="162" t="s">
        <v>382</v>
      </c>
      <c r="H22" s="149" t="s">
        <v>387</v>
      </c>
      <c r="I22" s="149">
        <v>667</v>
      </c>
      <c r="J22" s="149" t="s">
        <v>388</v>
      </c>
      <c r="K22" s="149" t="s">
        <v>389</v>
      </c>
    </row>
    <row r="23" spans="1:11" ht="30" x14ac:dyDescent="0.25">
      <c r="A23" s="160" t="s">
        <v>384</v>
      </c>
      <c r="B23" s="161">
        <v>662</v>
      </c>
      <c r="C23" s="162" t="s">
        <v>385</v>
      </c>
      <c r="H23" s="149" t="s">
        <v>390</v>
      </c>
      <c r="I23" s="149">
        <v>1431</v>
      </c>
      <c r="J23" s="149" t="s">
        <v>391</v>
      </c>
      <c r="K23" s="149" t="s">
        <v>392</v>
      </c>
    </row>
    <row r="24" spans="1:11" ht="30" x14ac:dyDescent="0.25">
      <c r="A24" s="160" t="s">
        <v>387</v>
      </c>
      <c r="B24" s="161">
        <v>667</v>
      </c>
      <c r="C24" s="162" t="s">
        <v>388</v>
      </c>
      <c r="H24" s="149" t="s">
        <v>393</v>
      </c>
      <c r="I24" s="149">
        <v>1436</v>
      </c>
      <c r="J24" s="149" t="s">
        <v>394</v>
      </c>
      <c r="K24" s="149" t="s">
        <v>395</v>
      </c>
    </row>
    <row r="25" spans="1:11" x14ac:dyDescent="0.25">
      <c r="A25" s="160" t="s">
        <v>390</v>
      </c>
      <c r="B25" s="161">
        <v>1431</v>
      </c>
      <c r="C25" s="162" t="s">
        <v>391</v>
      </c>
      <c r="H25" s="149" t="s">
        <v>396</v>
      </c>
      <c r="I25" s="149">
        <v>1441</v>
      </c>
      <c r="J25" s="149" t="s">
        <v>397</v>
      </c>
      <c r="K25" s="149" t="s">
        <v>398</v>
      </c>
    </row>
    <row r="26" spans="1:11" ht="30" x14ac:dyDescent="0.25">
      <c r="A26" s="160" t="s">
        <v>393</v>
      </c>
      <c r="B26" s="161">
        <v>1436</v>
      </c>
      <c r="C26" s="162" t="s">
        <v>394</v>
      </c>
      <c r="H26" s="149" t="s">
        <v>399</v>
      </c>
      <c r="I26" s="149">
        <v>134</v>
      </c>
      <c r="J26" s="149" t="s">
        <v>400</v>
      </c>
      <c r="K26" s="149" t="s">
        <v>401</v>
      </c>
    </row>
    <row r="27" spans="1:11" ht="30" x14ac:dyDescent="0.25">
      <c r="A27" s="160" t="s">
        <v>396</v>
      </c>
      <c r="B27" s="161">
        <v>1441</v>
      </c>
      <c r="C27" s="162" t="s">
        <v>397</v>
      </c>
      <c r="H27" s="149" t="s">
        <v>402</v>
      </c>
      <c r="J27" s="149" t="s">
        <v>403</v>
      </c>
      <c r="K27" s="149" t="s">
        <v>404</v>
      </c>
    </row>
    <row r="28" spans="1:11" ht="45" x14ac:dyDescent="0.25">
      <c r="A28" s="160" t="s">
        <v>399</v>
      </c>
      <c r="B28" s="161">
        <v>134</v>
      </c>
      <c r="C28" s="162" t="s">
        <v>400</v>
      </c>
    </row>
    <row r="29" spans="1:11" ht="15.75" thickBot="1" x14ac:dyDescent="0.3">
      <c r="A29" s="163" t="s">
        <v>402</v>
      </c>
      <c r="B29" s="164"/>
      <c r="C29" s="165" t="s">
        <v>403</v>
      </c>
    </row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4" width="5.7109375" style="112" customWidth="1"/>
    <col min="25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11111</v>
      </c>
      <c r="B1" s="17" t="str">
        <f>IF(Протокол!A3=1,LOWER(Протокол!D3),служ!A57)</f>
        <v>Логин не указан! Введите его на листе Работа</v>
      </c>
      <c r="C1" s="17" t="str">
        <f>IF(Протокол!A3=1,LOWER(Протокол!D3),"")</f>
        <v/>
      </c>
      <c r="M1" s="17">
        <f>LEN(A1)+LEN(B1)+LEN(C1)</f>
        <v>49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262</v>
      </c>
      <c r="GG1" s="42">
        <f ca="1">NOW()</f>
        <v>44276.99719652778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Заполнение отчета не закончено. Продолжите работу!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0</v>
      </c>
      <c r="C3" s="111" t="s">
        <v>161</v>
      </c>
      <c r="D3" s="184" t="str">
        <f>служ!B10&amp;"  "&amp;служ!B11</f>
        <v>Проверочная работа по русскому языку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1K1</v>
      </c>
      <c r="E5" s="119" t="str">
        <f>служ!D32</f>
        <v>1K2</v>
      </c>
      <c r="F5" s="119" t="str">
        <f>служ!E32</f>
        <v>1K3</v>
      </c>
      <c r="G5" s="119" t="str">
        <f>служ!F32</f>
        <v>2K1</v>
      </c>
      <c r="H5" s="119" t="str">
        <f>служ!G32</f>
        <v>2K2</v>
      </c>
      <c r="I5" s="119" t="str">
        <f>служ!H32</f>
        <v>2K3</v>
      </c>
      <c r="J5" s="119" t="str">
        <f>служ!I32</f>
        <v>3</v>
      </c>
      <c r="K5" s="119" t="str">
        <f>служ!J32</f>
        <v>4</v>
      </c>
      <c r="L5" s="119" t="str">
        <f>служ!K32</f>
        <v>5</v>
      </c>
      <c r="M5" s="119" t="str">
        <f>служ!L32</f>
        <v>6</v>
      </c>
      <c r="N5" s="119" t="str">
        <f>служ!C36</f>
        <v>7</v>
      </c>
      <c r="O5" s="119" t="str">
        <f>служ!D36</f>
        <v>8</v>
      </c>
      <c r="P5" s="119" t="str">
        <f>служ!E36</f>
        <v>9</v>
      </c>
      <c r="Q5" s="119" t="str">
        <f>служ!F36</f>
        <v>10</v>
      </c>
      <c r="R5" s="119" t="str">
        <f>служ!G36</f>
        <v>11</v>
      </c>
      <c r="S5" s="119" t="str">
        <f>служ!H36</f>
        <v>12</v>
      </c>
      <c r="T5" s="119" t="str">
        <f>служ!I36</f>
        <v>13</v>
      </c>
      <c r="U5" s="119" t="str">
        <f>служ!J36</f>
        <v>14</v>
      </c>
      <c r="V5" s="119" t="str">
        <f>служ!K36</f>
        <v>15</v>
      </c>
      <c r="W5" s="119" t="str">
        <f>служ!L36</f>
        <v>16</v>
      </c>
      <c r="X5" s="119" t="str">
        <f>служ!C40</f>
        <v>17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236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0</v>
      </c>
      <c r="E6" s="118">
        <f>IF(Протокол!H10="","",Протокол!H10)</f>
        <v>0</v>
      </c>
      <c r="F6" s="118">
        <f>IF(Протокол!I10="","",Протокол!I10)</f>
        <v>2</v>
      </c>
      <c r="G6" s="118">
        <f>IF(Протокол!J10="","",Протокол!J10)</f>
        <v>3</v>
      </c>
      <c r="H6" s="118">
        <f>IF(Протокол!K10="","",Протокол!K10)</f>
        <v>0</v>
      </c>
      <c r="I6" s="118">
        <f>IF(Протокол!L10="","",Протокол!L10)</f>
        <v>1</v>
      </c>
      <c r="J6" s="118">
        <f>IF(Протокол!M10="","",Протокол!M10)</f>
        <v>4</v>
      </c>
      <c r="K6" s="118">
        <f>IF(Протокол!N10="","",Протокол!N10)</f>
        <v>0</v>
      </c>
      <c r="L6" s="118">
        <f>IF(Протокол!O10="","",Протокол!O10)</f>
        <v>1</v>
      </c>
      <c r="M6" s="118">
        <f>IF(Протокол!P10="","",Протокол!P10)</f>
        <v>1</v>
      </c>
      <c r="N6" s="118">
        <f>IF(Протокол!Q10="","",Протокол!Q10)</f>
        <v>0</v>
      </c>
      <c r="O6" s="118">
        <f>IF(Протокол!R10="","",Протокол!R10)</f>
        <v>1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0</v>
      </c>
      <c r="S6" s="118">
        <f>IF(Протокол!V10="","",Протокол!V10)</f>
        <v>0</v>
      </c>
      <c r="T6" s="118">
        <f>IF(Протокол!W10="","",Протокол!W10)</f>
        <v>1</v>
      </c>
      <c r="U6" s="118">
        <f>IF(Протокол!X10="","",Протокол!X10)</f>
        <v>0</v>
      </c>
      <c r="V6" s="118">
        <f>IF(Протокол!Y10="","",Протокол!Y10)</f>
        <v>0</v>
      </c>
      <c r="W6" s="118">
        <f>IF(Протокол!Z10="","",Протокол!Z10)</f>
        <v>0</v>
      </c>
      <c r="X6" s="118">
        <f>IF(Протокол!AA10="","",Протокол!AA10)</f>
        <v>0</v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16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/>
      </c>
      <c r="AV6" s="118" t="str">
        <f>IF(Протокол!CS10="","",Протокол!CS10)</f>
        <v>ж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80002</v>
      </c>
      <c r="D7" s="118">
        <f>IF(Протокол!G11="","",Протокол!G11)</f>
        <v>3</v>
      </c>
      <c r="E7" s="118">
        <f>IF(Протокол!H11="","",Протокол!H11)</f>
        <v>1</v>
      </c>
      <c r="F7" s="118">
        <f>IF(Протокол!I11="","",Протокол!I11)</f>
        <v>2</v>
      </c>
      <c r="G7" s="118">
        <f>IF(Протокол!J11="","",Протокол!J11)</f>
        <v>3</v>
      </c>
      <c r="H7" s="118">
        <f>IF(Протокол!K11="","",Протокол!K11)</f>
        <v>0</v>
      </c>
      <c r="I7" s="118">
        <f>IF(Протокол!L11="","",Протокол!L11)</f>
        <v>2</v>
      </c>
      <c r="J7" s="118">
        <f>IF(Протокол!M11="","",Протокол!M11)</f>
        <v>4</v>
      </c>
      <c r="K7" s="118">
        <f>IF(Протокол!N11="","",Протокол!N11)</f>
        <v>4</v>
      </c>
      <c r="L7" s="118">
        <f>IF(Протокол!O11="","",Протокол!O11)</f>
        <v>2</v>
      </c>
      <c r="M7" s="118">
        <f>IF(Протокол!P11="","",Протокол!P11)</f>
        <v>1</v>
      </c>
      <c r="N7" s="118">
        <f>IF(Протокол!Q11="","",Протокол!Q11)</f>
        <v>2</v>
      </c>
      <c r="O7" s="118">
        <f>IF(Протокол!R11="","",Протокол!R11)</f>
        <v>1</v>
      </c>
      <c r="P7" s="118">
        <f>IF(Протокол!S11="","",Протокол!S11)</f>
        <v>0</v>
      </c>
      <c r="Q7" s="118">
        <f>IF(Протокол!T11="","",Протокол!T11)</f>
        <v>1</v>
      </c>
      <c r="R7" s="118">
        <f>IF(Протокол!U11="","",Протокол!U11)</f>
        <v>5</v>
      </c>
      <c r="S7" s="118">
        <f>IF(Протокол!V11="","",Протокол!V11)</f>
        <v>0</v>
      </c>
      <c r="T7" s="118">
        <f>IF(Протокол!W11="","",Протокол!W11)</f>
        <v>1</v>
      </c>
      <c r="U7" s="118">
        <f>IF(Протокол!X11="","",Протокол!X11)</f>
        <v>2</v>
      </c>
      <c r="V7" s="118">
        <f>IF(Протокол!Y11="","",Протокол!Y11)</f>
        <v>3</v>
      </c>
      <c r="W7" s="118">
        <f>IF(Протокол!Z11="","",Протокол!Z11)</f>
        <v>1</v>
      </c>
      <c r="X7" s="118">
        <f>IF(Протокол!AA11="","",Протокол!AA11)</f>
        <v>1</v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39</v>
      </c>
      <c r="AS7" s="116">
        <f>IF(Протокол!D11="","",Протокол!D11)</f>
        <v>1</v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1</v>
      </c>
      <c r="B8" s="117">
        <f>IF(Протокол!B12="","",Протокол!B12)</f>
        <v>3</v>
      </c>
      <c r="C8" s="117">
        <f>IF(AND(Протокол!F12="",Протокол!D12=""),"",Протокол!C12)</f>
        <v>80003</v>
      </c>
      <c r="D8" s="118">
        <f>IF(Протокол!G12="","",Протокол!G12)</f>
        <v>3</v>
      </c>
      <c r="E8" s="118">
        <f>IF(Протокол!H12="","",Протокол!H12)</f>
        <v>1</v>
      </c>
      <c r="F8" s="118">
        <f>IF(Протокол!I12="","",Протокол!I12)</f>
        <v>2</v>
      </c>
      <c r="G8" s="118">
        <f>IF(Протокол!J12="","",Протокол!J12)</f>
        <v>3</v>
      </c>
      <c r="H8" s="118">
        <f>IF(Протокол!K12="","",Протокол!K12)</f>
        <v>0</v>
      </c>
      <c r="I8" s="118">
        <f>IF(Протокол!L12="","",Протокол!L12)</f>
        <v>2</v>
      </c>
      <c r="J8" s="118">
        <f>IF(Протокол!M12="","",Протокол!M12)</f>
        <v>4</v>
      </c>
      <c r="K8" s="118">
        <f>IF(Протокол!N12="","",Протокол!N12)</f>
        <v>4</v>
      </c>
      <c r="L8" s="118">
        <f>IF(Протокол!O12="","",Протокол!O12)</f>
        <v>1</v>
      </c>
      <c r="M8" s="118">
        <f>IF(Протокол!P12="","",Протокол!P12)</f>
        <v>2</v>
      </c>
      <c r="N8" s="118">
        <f>IF(Протокол!Q12="","",Протокол!Q12)</f>
        <v>2</v>
      </c>
      <c r="O8" s="118">
        <f>IF(Протокол!R12="","",Протокол!R12)</f>
        <v>2</v>
      </c>
      <c r="P8" s="118">
        <f>IF(Протокол!S12="","",Протокол!S12)</f>
        <v>0</v>
      </c>
      <c r="Q8" s="118">
        <f>IF(Протокол!T12="","",Протокол!T12)</f>
        <v>1</v>
      </c>
      <c r="R8" s="118">
        <f>IF(Протокол!U12="","",Протокол!U12)</f>
        <v>5</v>
      </c>
      <c r="S8" s="118">
        <f>IF(Протокол!V12="","",Протокол!V12)</f>
        <v>0</v>
      </c>
      <c r="T8" s="118">
        <f>IF(Протокол!W12="","",Протокол!W12)</f>
        <v>1</v>
      </c>
      <c r="U8" s="118">
        <f>IF(Протокол!X12="","",Протокол!X12)</f>
        <v>2</v>
      </c>
      <c r="V8" s="118">
        <f>IF(Протокол!Y12="","",Протокол!Y12)</f>
        <v>1</v>
      </c>
      <c r="W8" s="118">
        <f>IF(Протокол!Z12="","",Протокол!Z12)</f>
        <v>2</v>
      </c>
      <c r="X8" s="118">
        <f>IF(Протокол!AA12="","",Протокол!AA12)</f>
        <v>1</v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>
        <f>IF(AND(LEN(C8)&gt;0,AS8&gt;0),Протокол!CU12,"")</f>
        <v>39</v>
      </c>
      <c r="AS8" s="116">
        <f>IF(Протокол!D12="","",Протокол!D12)</f>
        <v>1</v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>ж</v>
      </c>
      <c r="AW8" s="118">
        <f>IF(Протокол!CT12="","",Протокол!CT12)</f>
        <v>4</v>
      </c>
      <c r="AX8" s="118"/>
    </row>
    <row r="9" spans="1:255" s="116" customFormat="1" x14ac:dyDescent="0.2">
      <c r="A9" s="116">
        <f t="shared" si="0"/>
        <v>1</v>
      </c>
      <c r="B9" s="117">
        <f>IF(Протокол!B13="","",Протокол!B13)</f>
        <v>4</v>
      </c>
      <c r="C9" s="117">
        <f>IF(AND(Протокол!F13="",Протокол!D13=""),"",Протокол!C13)</f>
        <v>80004</v>
      </c>
      <c r="D9" s="118">
        <f>IF(Протокол!G13="","",Протокол!G13)</f>
        <v>4</v>
      </c>
      <c r="E9" s="118">
        <f>IF(Протокол!H13="","",Протокол!H13)</f>
        <v>2</v>
      </c>
      <c r="F9" s="118">
        <f>IF(Протокол!I13="","",Протокол!I13)</f>
        <v>2</v>
      </c>
      <c r="G9" s="118">
        <f>IF(Протокол!J13="","",Протокол!J13)</f>
        <v>3</v>
      </c>
      <c r="H9" s="118">
        <f>IF(Протокол!K13="","",Протокол!K13)</f>
        <v>0</v>
      </c>
      <c r="I9" s="118">
        <f>IF(Протокол!L13="","",Протокол!L13)</f>
        <v>2</v>
      </c>
      <c r="J9" s="118">
        <f>IF(Протокол!M13="","",Протокол!M13)</f>
        <v>4</v>
      </c>
      <c r="K9" s="118">
        <f>IF(Протокол!N13="","",Протокол!N13)</f>
        <v>0</v>
      </c>
      <c r="L9" s="118">
        <f>IF(Протокол!O13="","",Протокол!O13)</f>
        <v>2</v>
      </c>
      <c r="M9" s="118">
        <f>IF(Протокол!P13="","",Протокол!P13)</f>
        <v>2</v>
      </c>
      <c r="N9" s="118">
        <f>IF(Протокол!Q13="","",Протокол!Q13)</f>
        <v>2</v>
      </c>
      <c r="O9" s="118">
        <f>IF(Протокол!R13="","",Протокол!R13)</f>
        <v>2</v>
      </c>
      <c r="P9" s="118">
        <f>IF(Протокол!S13="","",Протокол!S13)</f>
        <v>1</v>
      </c>
      <c r="Q9" s="118">
        <f>IF(Протокол!T13="","",Протокол!T13)</f>
        <v>1</v>
      </c>
      <c r="R9" s="118">
        <f>IF(Протокол!U13="","",Протокол!U13)</f>
        <v>5</v>
      </c>
      <c r="S9" s="118">
        <f>IF(Протокол!V13="","",Протокол!V13)</f>
        <v>1</v>
      </c>
      <c r="T9" s="118">
        <f>IF(Протокол!W13="","",Протокол!W13)</f>
        <v>1</v>
      </c>
      <c r="U9" s="118">
        <f>IF(Протокол!X13="","",Протокол!X13)</f>
        <v>1</v>
      </c>
      <c r="V9" s="118">
        <f>IF(Протокол!Y13="","",Протокол!Y13)</f>
        <v>1</v>
      </c>
      <c r="W9" s="118">
        <f>IF(Протокол!Z13="","",Протокол!Z13)</f>
        <v>1</v>
      </c>
      <c r="X9" s="118">
        <f>IF(Протокол!AA13="","",Протокол!AA13)</f>
        <v>1</v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>
        <f>IF(AND(LEN(C9)&gt;0,AS9&gt;0),Протокол!CU13,"")</f>
        <v>38</v>
      </c>
      <c r="AS9" s="116">
        <f>IF(Протокол!D13="","",Протокол!D13)</f>
        <v>2</v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>ж</v>
      </c>
      <c r="AW9" s="118">
        <f>IF(Протокол!CT13="","",Протокол!CT13)</f>
        <v>4</v>
      </c>
      <c r="AX9" s="118"/>
    </row>
    <row r="10" spans="1:255" s="116" customFormat="1" x14ac:dyDescent="0.2">
      <c r="A10" s="116">
        <f t="shared" si="0"/>
        <v>1</v>
      </c>
      <c r="B10" s="117">
        <f>IF(Протокол!B14="","",Протокол!B14)</f>
        <v>5</v>
      </c>
      <c r="C10" s="117">
        <f>IF(AND(Протокол!F14="",Протокол!D14=""),"",Протокол!C14)</f>
        <v>80005</v>
      </c>
      <c r="D10" s="118">
        <f>IF(Протокол!G14="","",Протокол!G14)</f>
        <v>3</v>
      </c>
      <c r="E10" s="118">
        <f>IF(Протокол!H14="","",Протокол!H14)</f>
        <v>1</v>
      </c>
      <c r="F10" s="118">
        <f>IF(Протокол!I14="","",Протокол!I14)</f>
        <v>2</v>
      </c>
      <c r="G10" s="118">
        <f>IF(Протокол!J14="","",Протокол!J14)</f>
        <v>3</v>
      </c>
      <c r="H10" s="118">
        <f>IF(Протокол!K14="","",Протокол!K14)</f>
        <v>0</v>
      </c>
      <c r="I10" s="118">
        <f>IF(Протокол!L14="","",Протокол!L14)</f>
        <v>3</v>
      </c>
      <c r="J10" s="118">
        <f>IF(Протокол!M14="","",Протокол!M14)</f>
        <v>1</v>
      </c>
      <c r="K10" s="118">
        <f>IF(Протокол!N14="","",Протокол!N14)</f>
        <v>1</v>
      </c>
      <c r="L10" s="118">
        <f>IF(Протокол!O14="","",Протокол!O14)</f>
        <v>2</v>
      </c>
      <c r="M10" s="118">
        <f>IF(Протокол!P14="","",Протокол!P14)</f>
        <v>1</v>
      </c>
      <c r="N10" s="118">
        <f>IF(Протокол!Q14="","",Протокол!Q14)</f>
        <v>0</v>
      </c>
      <c r="O10" s="118">
        <f>IF(Протокол!R14="","",Протокол!R14)</f>
        <v>0</v>
      </c>
      <c r="P10" s="118">
        <f>IF(Протокол!S14="","",Протокол!S14)</f>
        <v>0</v>
      </c>
      <c r="Q10" s="118">
        <f>IF(Протокол!T14="","",Протокол!T14)</f>
        <v>1</v>
      </c>
      <c r="R10" s="118">
        <f>IF(Протокол!U14="","",Протокол!U14)</f>
        <v>5</v>
      </c>
      <c r="S10" s="118">
        <f>IF(Протокол!V14="","",Протокол!V14)</f>
        <v>0</v>
      </c>
      <c r="T10" s="118">
        <f>IF(Протокол!W14="","",Протокол!W14)</f>
        <v>1</v>
      </c>
      <c r="U10" s="118">
        <f>IF(Протокол!X14="","",Протокол!X14)</f>
        <v>1</v>
      </c>
      <c r="V10" s="118">
        <f>IF(Протокол!Y14="","",Протокол!Y14)</f>
        <v>1</v>
      </c>
      <c r="W10" s="118">
        <f>IF(Протокол!Z14="","",Протокол!Z14)</f>
        <v>0</v>
      </c>
      <c r="X10" s="118">
        <f>IF(Протокол!AA14="","",Протокол!AA14)</f>
        <v>1</v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>
        <f>IF(AND(LEN(C10)&gt;0,AS10&gt;0),Протокол!CU14,"")</f>
        <v>27</v>
      </c>
      <c r="AS10" s="116">
        <f>IF(Протокол!D14="","",Протокол!D14)</f>
        <v>1</v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>м</v>
      </c>
      <c r="AW10" s="118">
        <f>IF(Протокол!CT14="","",Протокол!CT14)</f>
        <v>3</v>
      </c>
      <c r="AX10" s="118"/>
    </row>
    <row r="11" spans="1:255" s="116" customFormat="1" x14ac:dyDescent="0.2">
      <c r="A11" s="116">
        <f t="shared" si="0"/>
        <v>1</v>
      </c>
      <c r="B11" s="117">
        <f>IF(Протокол!B15="","",Протокол!B15)</f>
        <v>6</v>
      </c>
      <c r="C11" s="117">
        <f>IF(AND(Протокол!F15="",Протокол!D15=""),"",Протокол!C15)</f>
        <v>80006</v>
      </c>
      <c r="D11" s="118">
        <f>IF(Протокол!G15="","",Протокол!G15)</f>
        <v>0</v>
      </c>
      <c r="E11" s="118">
        <f>IF(Протокол!H15="","",Протокол!H15)</f>
        <v>0</v>
      </c>
      <c r="F11" s="118">
        <f>IF(Протокол!I15="","",Протокол!I15)</f>
        <v>2</v>
      </c>
      <c r="G11" s="118">
        <f>IF(Протокол!J15="","",Протокол!J15)</f>
        <v>3</v>
      </c>
      <c r="H11" s="118">
        <f>IF(Протокол!K15="","",Протокол!K15)</f>
        <v>0</v>
      </c>
      <c r="I11" s="118">
        <f>IF(Протокол!L15="","",Протокол!L15)</f>
        <v>0</v>
      </c>
      <c r="J11" s="118">
        <f>IF(Протокол!M15="","",Протокол!M15)</f>
        <v>1</v>
      </c>
      <c r="K11" s="118">
        <f>IF(Протокол!N15="","",Протокол!N15)</f>
        <v>0</v>
      </c>
      <c r="L11" s="118">
        <f>IF(Протокол!O15="","",Протокол!O15)</f>
        <v>2</v>
      </c>
      <c r="M11" s="118">
        <f>IF(Протокол!P15="","",Протокол!P15)</f>
        <v>0</v>
      </c>
      <c r="N11" s="118">
        <f>IF(Протокол!Q15="","",Протокол!Q15)</f>
        <v>0</v>
      </c>
      <c r="O11" s="118">
        <f>IF(Протокол!R15="","",Протокол!R15)</f>
        <v>0</v>
      </c>
      <c r="P11" s="118">
        <f>IF(Протокол!S15="","",Протокол!S15)</f>
        <v>1</v>
      </c>
      <c r="Q11" s="118">
        <f>IF(Протокол!T15="","",Протокол!T15)</f>
        <v>0</v>
      </c>
      <c r="R11" s="118">
        <f>IF(Протокол!U15="","",Протокол!U15)</f>
        <v>0</v>
      </c>
      <c r="S11" s="118">
        <f>IF(Протокол!V15="","",Протокол!V15)</f>
        <v>0</v>
      </c>
      <c r="T11" s="118">
        <f>IF(Протокол!W15="","",Протокол!W15)</f>
        <v>1</v>
      </c>
      <c r="U11" s="118">
        <f>IF(Протокол!X15="","",Протокол!X15)</f>
        <v>0</v>
      </c>
      <c r="V11" s="118">
        <f>IF(Протокол!Y15="","",Протокол!Y15)</f>
        <v>1</v>
      </c>
      <c r="W11" s="118">
        <f>IF(Протокол!Z15="","",Протокол!Z15)</f>
        <v>0</v>
      </c>
      <c r="X11" s="118">
        <f>IF(Протокол!AA15="","",Протокол!AA15)</f>
        <v>1</v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>
        <f>IF(AND(LEN(C11)&gt;0,AS11&gt;0),Протокол!CU15,"")</f>
        <v>12</v>
      </c>
      <c r="AS11" s="116">
        <f>IF(Протокол!D15="","",Протокол!D15)</f>
        <v>2</v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>м</v>
      </c>
      <c r="AW11" s="118">
        <f>IF(Протокол!CT15="","",Протокол!CT15)</f>
        <v>3</v>
      </c>
      <c r="AX11" s="118"/>
    </row>
    <row r="12" spans="1:255" s="116" customFormat="1" x14ac:dyDescent="0.2">
      <c r="A12" s="116">
        <f t="shared" si="0"/>
        <v>1</v>
      </c>
      <c r="B12" s="117">
        <f>IF(Протокол!B16="","",Протокол!B16)</f>
        <v>7</v>
      </c>
      <c r="C12" s="117">
        <f>IF(AND(Протокол!F16="",Протокол!D16=""),"",Протокол!C16)</f>
        <v>80007</v>
      </c>
      <c r="D12" s="118">
        <f>IF(Протокол!G16="","",Протокол!G16)</f>
        <v>0</v>
      </c>
      <c r="E12" s="118">
        <f>IF(Протокол!H16="","",Протокол!H16)</f>
        <v>0</v>
      </c>
      <c r="F12" s="118">
        <f>IF(Протокол!I16="","",Протокол!I16)</f>
        <v>2</v>
      </c>
      <c r="G12" s="118">
        <f>IF(Протокол!J16="","",Протокол!J16)</f>
        <v>3</v>
      </c>
      <c r="H12" s="118">
        <f>IF(Протокол!K16="","",Протокол!K16)</f>
        <v>3</v>
      </c>
      <c r="I12" s="118">
        <f>IF(Протокол!L16="","",Протокол!L16)</f>
        <v>1</v>
      </c>
      <c r="J12" s="118">
        <f>IF(Протокол!M16="","",Протокол!M16)</f>
        <v>4</v>
      </c>
      <c r="K12" s="118">
        <f>IF(Протокол!N16="","",Протокол!N16)</f>
        <v>0</v>
      </c>
      <c r="L12" s="118">
        <f>IF(Протокол!O16="","",Протокол!O16)</f>
        <v>0</v>
      </c>
      <c r="M12" s="118">
        <f>IF(Протокол!P16="","",Протокол!P16)</f>
        <v>0</v>
      </c>
      <c r="N12" s="118">
        <f>IF(Протокол!Q16="","",Протокол!Q16)</f>
        <v>2</v>
      </c>
      <c r="O12" s="118">
        <f>IF(Протокол!R16="","",Протокол!R16)</f>
        <v>0</v>
      </c>
      <c r="P12" s="118">
        <f>IF(Протокол!S16="","",Протокол!S16)</f>
        <v>1</v>
      </c>
      <c r="Q12" s="118">
        <f>IF(Протокол!T16="","",Протокол!T16)</f>
        <v>1</v>
      </c>
      <c r="R12" s="118">
        <f>IF(Протокол!U16="","",Протокол!U16)</f>
        <v>2</v>
      </c>
      <c r="S12" s="118">
        <f>IF(Протокол!V16="","",Протокол!V16)</f>
        <v>1</v>
      </c>
      <c r="T12" s="118">
        <f>IF(Протокол!W16="","",Протокол!W16)</f>
        <v>1</v>
      </c>
      <c r="U12" s="118">
        <f>IF(Протокол!X16="","",Протокол!X16)</f>
        <v>2</v>
      </c>
      <c r="V12" s="118">
        <f>IF(Протокол!Y16="","",Протокол!Y16)</f>
        <v>1</v>
      </c>
      <c r="W12" s="118">
        <f>IF(Протокол!Z16="","",Протокол!Z16)</f>
        <v>1</v>
      </c>
      <c r="X12" s="118">
        <f>IF(Протокол!AA16="","",Протокол!AA16)</f>
        <v>0</v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>
        <f>IF(AND(LEN(C12)&gt;0,AS12&gt;0),Протокол!CU16,"")</f>
        <v>25</v>
      </c>
      <c r="AS12" s="116">
        <f>IF(Протокол!D16="","",Протокол!D16)</f>
        <v>2</v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>м</v>
      </c>
      <c r="AW12" s="118">
        <f>IF(Протокол!CT16="","",Протокол!CT16)</f>
        <v>4</v>
      </c>
      <c r="AX12" s="118"/>
    </row>
    <row r="13" spans="1:255" s="116" customFormat="1" x14ac:dyDescent="0.2">
      <c r="A13" s="116">
        <f t="shared" si="0"/>
        <v>1</v>
      </c>
      <c r="B13" s="117">
        <f>IF(Протокол!B17="","",Протокол!B17)</f>
        <v>8</v>
      </c>
      <c r="C13" s="117">
        <f>IF(AND(Протокол!F17="",Протокол!D17=""),"",Протокол!C17)</f>
        <v>80008</v>
      </c>
      <c r="D13" s="118">
        <f>IF(Протокол!G17="","",Протокол!G17)</f>
        <v>3</v>
      </c>
      <c r="E13" s="118">
        <f>IF(Протокол!H17="","",Протокол!H17)</f>
        <v>1</v>
      </c>
      <c r="F13" s="118">
        <f>IF(Протокол!I17="","",Протокол!I17)</f>
        <v>2</v>
      </c>
      <c r="G13" s="118">
        <f>IF(Протокол!J17="","",Протокол!J17)</f>
        <v>3</v>
      </c>
      <c r="H13" s="118">
        <f>IF(Протокол!K17="","",Протокол!K17)</f>
        <v>0</v>
      </c>
      <c r="I13" s="118">
        <f>IF(Протокол!L17="","",Протокол!L17)</f>
        <v>1</v>
      </c>
      <c r="J13" s="118">
        <f>IF(Протокол!M17="","",Протокол!M17)</f>
        <v>3</v>
      </c>
      <c r="K13" s="118">
        <f>IF(Протокол!N17="","",Протокол!N17)</f>
        <v>0</v>
      </c>
      <c r="L13" s="118">
        <f>IF(Протокол!O17="","",Протокол!O17)</f>
        <v>0</v>
      </c>
      <c r="M13" s="118">
        <f>IF(Протокол!P17="","",Протокол!P17)</f>
        <v>2</v>
      </c>
      <c r="N13" s="118">
        <f>IF(Протокол!Q17="","",Протокол!Q17)</f>
        <v>2</v>
      </c>
      <c r="O13" s="118">
        <f>IF(Протокол!R17="","",Протокол!R17)</f>
        <v>1</v>
      </c>
      <c r="P13" s="118">
        <f>IF(Протокол!S17="","",Протокол!S17)</f>
        <v>1</v>
      </c>
      <c r="Q13" s="118">
        <f>IF(Протокол!T17="","",Протокол!T17)</f>
        <v>1</v>
      </c>
      <c r="R13" s="118">
        <f>IF(Протокол!U17="","",Протокол!U17)</f>
        <v>0</v>
      </c>
      <c r="S13" s="118">
        <f>IF(Протокол!V17="","",Протокол!V17)</f>
        <v>1</v>
      </c>
      <c r="T13" s="118">
        <f>IF(Протокол!W17="","",Протокол!W17)</f>
        <v>1</v>
      </c>
      <c r="U13" s="118">
        <f>IF(Протокол!X17="","",Протокол!X17)</f>
        <v>1</v>
      </c>
      <c r="V13" s="118">
        <f>IF(Протокол!Y17="","",Протокол!Y17)</f>
        <v>1</v>
      </c>
      <c r="W13" s="118">
        <f>IF(Протокол!Z17="","",Протокол!Z17)</f>
        <v>1</v>
      </c>
      <c r="X13" s="118">
        <f>IF(Протокол!AA17="","",Протокол!AA17)</f>
        <v>1</v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>
        <f>IF(AND(LEN(C13)&gt;0,AS13&gt;0),Протокол!CU17,"")</f>
        <v>26</v>
      </c>
      <c r="AS13" s="116">
        <f>IF(Протокол!D17="","",Протокол!D17)</f>
        <v>2</v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>ж</v>
      </c>
      <c r="AW13" s="118">
        <f>IF(Протокол!CT17="","",Протокол!CT17)</f>
        <v>3</v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235</v>
      </c>
    </row>
    <row r="1306" spans="1:8" x14ac:dyDescent="0.2">
      <c r="A1306" s="112">
        <f>IF(LEN(Классы!D5)&gt;0,2,0)</f>
        <v>0</v>
      </c>
      <c r="B1306" s="112">
        <f>Классы!D5</f>
        <v>0</v>
      </c>
      <c r="C1306" s="112" t="str">
        <f>IF(ISERROR(Классы!W5),"",Классы!W5)</f>
        <v/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0</v>
      </c>
      <c r="AF1" s="8" t="s">
        <v>49</v>
      </c>
      <c r="AJ1" s="106">
        <v>1</v>
      </c>
      <c r="AK1" s="106" t="s">
        <v>218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219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220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221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212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222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212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223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212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224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212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225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1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212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226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русскому языку</v>
      </c>
      <c r="C10" t="str">
        <f>INDEX(AK1:AK11,MATCH(C9,AJ1:AJ11,0))</f>
        <v>русскому языку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1_1_1_1___1</v>
      </c>
      <c r="L10" t="s">
        <v>58</v>
      </c>
      <c r="M10">
        <f>SUM(M34,M38,M42,M46)</f>
        <v>51</v>
      </c>
      <c r="N10" s="1" t="s">
        <v>23</v>
      </c>
      <c r="O10" s="1">
        <v>8</v>
      </c>
      <c r="P10" s="1">
        <v>8</v>
      </c>
      <c r="Q10" t="s">
        <v>164</v>
      </c>
      <c r="R10" t="s">
        <v>212</v>
      </c>
      <c r="S10" s="67">
        <v>7</v>
      </c>
      <c r="AF10" s="13">
        <v>7</v>
      </c>
      <c r="AG10" s="13">
        <v>7</v>
      </c>
      <c r="AJ10" s="106">
        <v>11</v>
      </c>
      <c r="AK10" s="106" t="s">
        <v>227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228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0</v>
      </c>
      <c r="G12" t="s">
        <v>65</v>
      </c>
      <c r="H12" s="106" t="s">
        <v>217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241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>
        <f>IF(F12=1,IF(F14,H14,H13),H11)</f>
        <v>11111</v>
      </c>
      <c r="C13" s="7"/>
      <c r="G13" t="s">
        <v>66</v>
      </c>
      <c r="H13" s="106" t="s">
        <v>405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405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292</v>
      </c>
      <c r="D31" s="6" t="s">
        <v>293</v>
      </c>
      <c r="E31" s="6" t="s">
        <v>294</v>
      </c>
      <c r="F31" s="6" t="s">
        <v>295</v>
      </c>
      <c r="G31" s="6" t="s">
        <v>296</v>
      </c>
      <c r="H31" s="6" t="s">
        <v>297</v>
      </c>
      <c r="I31" s="6" t="s">
        <v>298</v>
      </c>
      <c r="J31" s="6" t="s">
        <v>299</v>
      </c>
      <c r="K31" s="6" t="s">
        <v>300</v>
      </c>
      <c r="L31" s="6" t="s">
        <v>301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292</v>
      </c>
      <c r="D32" s="6" t="s">
        <v>293</v>
      </c>
      <c r="E32" s="6" t="s">
        <v>294</v>
      </c>
      <c r="F32" s="6" t="s">
        <v>295</v>
      </c>
      <c r="G32" s="6" t="s">
        <v>296</v>
      </c>
      <c r="H32" s="6" t="s">
        <v>297</v>
      </c>
      <c r="I32" s="6" t="s">
        <v>298</v>
      </c>
      <c r="J32" s="6" t="s">
        <v>299</v>
      </c>
      <c r="K32" s="6" t="s">
        <v>300</v>
      </c>
      <c r="L32" s="6" t="s">
        <v>301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4</v>
      </c>
      <c r="D34" s="4">
        <v>3</v>
      </c>
      <c r="E34" s="4">
        <v>2</v>
      </c>
      <c r="F34" s="4">
        <v>3</v>
      </c>
      <c r="G34" s="4">
        <v>3</v>
      </c>
      <c r="H34" s="4">
        <v>3</v>
      </c>
      <c r="I34" s="4">
        <v>4</v>
      </c>
      <c r="J34" s="4">
        <v>4</v>
      </c>
      <c r="K34" s="4">
        <v>2</v>
      </c>
      <c r="L34" s="4">
        <v>2</v>
      </c>
      <c r="M34">
        <f>SUM(C34:L34)</f>
        <v>30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302</v>
      </c>
      <c r="D35" s="6" t="s">
        <v>303</v>
      </c>
      <c r="E35" s="6" t="s">
        <v>304</v>
      </c>
      <c r="F35" s="6" t="s">
        <v>305</v>
      </c>
      <c r="G35" s="6" t="s">
        <v>306</v>
      </c>
      <c r="H35" s="6" t="s">
        <v>307</v>
      </c>
      <c r="I35" s="6" t="s">
        <v>308</v>
      </c>
      <c r="J35" s="6" t="s">
        <v>309</v>
      </c>
      <c r="K35" s="6" t="s">
        <v>310</v>
      </c>
      <c r="L35" s="6" t="s">
        <v>311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302</v>
      </c>
      <c r="D36" s="6" t="s">
        <v>303</v>
      </c>
      <c r="E36" s="6" t="s">
        <v>304</v>
      </c>
      <c r="F36" s="6" t="s">
        <v>305</v>
      </c>
      <c r="G36" s="6" t="s">
        <v>306</v>
      </c>
      <c r="H36" s="6" t="s">
        <v>307</v>
      </c>
      <c r="I36" s="6" t="s">
        <v>308</v>
      </c>
      <c r="J36" s="6" t="s">
        <v>309</v>
      </c>
      <c r="K36" s="6" t="s">
        <v>310</v>
      </c>
      <c r="L36" s="6" t="s">
        <v>311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2</v>
      </c>
      <c r="E38" s="4">
        <v>1</v>
      </c>
      <c r="F38" s="4">
        <v>1</v>
      </c>
      <c r="G38" s="4">
        <v>5</v>
      </c>
      <c r="H38" s="4">
        <v>1</v>
      </c>
      <c r="I38" s="4">
        <v>1</v>
      </c>
      <c r="J38" s="4">
        <v>2</v>
      </c>
      <c r="K38" s="4">
        <v>3</v>
      </c>
      <c r="L38" s="4">
        <v>2</v>
      </c>
      <c r="M38">
        <f>SUM(C38:L38)</f>
        <v>20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312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312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1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michail</cp:lastModifiedBy>
  <cp:lastPrinted>2020-02-18T12:29:15Z</cp:lastPrinted>
  <dcterms:created xsi:type="dcterms:W3CDTF">1996-10-08T23:32:33Z</dcterms:created>
  <dcterms:modified xsi:type="dcterms:W3CDTF">2021-03-21T20:56:52Z</dcterms:modified>
</cp:coreProperties>
</file>