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7E" lockStructure="1"/>
  <bookViews>
    <workbookView xWindow="0" yWindow="0" windowWidth="23256" windowHeight="11448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учебников'!$K$1:$K$30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A2" i="20" s="1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U42" i="20" s="1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R7" i="10" s="1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N7" i="10" s="1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O7" i="10" s="1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W15" i="10" s="1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L7" i="10"/>
  <c r="M7" i="10"/>
  <c r="O7" i="10"/>
  <c r="R7" i="10"/>
  <c r="S7" i="10"/>
  <c r="U7" i="10"/>
  <c r="V7" i="10"/>
  <c r="X7" i="10"/>
  <c r="Y7" i="10"/>
  <c r="Z7" i="10"/>
  <c r="AA7" i="10"/>
  <c r="AB7" i="10"/>
  <c r="CS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P491" i="10"/>
  <c r="CY491" i="10"/>
  <c r="CP490" i="10"/>
  <c r="CY490" i="10"/>
  <c r="CP489" i="10"/>
  <c r="CY489" i="10"/>
  <c r="CP488" i="10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 s="1"/>
  <c r="CP478" i="10"/>
  <c r="CY478" i="10" s="1"/>
  <c r="CP477" i="10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AV466" i="10" s="1"/>
  <c r="CY466" i="10"/>
  <c r="CP465" i="10"/>
  <c r="CY465" i="10" s="1"/>
  <c r="CP464" i="10"/>
  <c r="CY464" i="10" s="1"/>
  <c r="CP463" i="10"/>
  <c r="CY463" i="10" s="1"/>
  <c r="CP462" i="10"/>
  <c r="CP461" i="10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Y432" i="10" s="1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Y388" i="10" s="1"/>
  <c r="CP387" i="10"/>
  <c r="CP386" i="10"/>
  <c r="CY386" i="10" s="1"/>
  <c r="CP385" i="10"/>
  <c r="CY385" i="10"/>
  <c r="CP384" i="10"/>
  <c r="AV384" i="10" s="1"/>
  <c r="CY384" i="10"/>
  <c r="CP383" i="10"/>
  <c r="CP382" i="10"/>
  <c r="CY382" i="10"/>
  <c r="CP381" i="10"/>
  <c r="CP380" i="10"/>
  <c r="CY380" i="10" s="1"/>
  <c r="CP379" i="10"/>
  <c r="CP378" i="10"/>
  <c r="CP377" i="10"/>
  <c r="CY377" i="10" s="1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 s="1"/>
  <c r="CP362" i="10"/>
  <c r="CY362" i="10" s="1"/>
  <c r="CP361" i="10"/>
  <c r="CY361" i="10"/>
  <c r="CP360" i="10"/>
  <c r="AV360" i="10"/>
  <c r="CP359" i="10"/>
  <c r="CY359" i="10"/>
  <c r="CP358" i="10"/>
  <c r="CP357" i="10"/>
  <c r="CY357" i="10" s="1"/>
  <c r="CP356" i="10"/>
  <c r="CP355" i="10"/>
  <c r="CP354" i="10"/>
  <c r="CP353" i="10"/>
  <c r="CY353" i="10"/>
  <c r="CP352" i="10"/>
  <c r="CP351" i="10"/>
  <c r="CY351" i="10" s="1"/>
  <c r="CP350" i="10"/>
  <c r="CY350" i="10" s="1"/>
  <c r="CP349" i="10"/>
  <c r="CP348" i="10"/>
  <c r="CY348" i="10" s="1"/>
  <c r="CP347" i="10"/>
  <c r="CY347" i="10"/>
  <c r="CP346" i="10"/>
  <c r="CP345" i="10"/>
  <c r="CY345" i="10" s="1"/>
  <c r="CP344" i="10"/>
  <c r="AV344" i="10" s="1"/>
  <c r="CP343" i="10"/>
  <c r="CY343" i="10" s="1"/>
  <c r="CP342" i="10"/>
  <c r="CP341" i="10"/>
  <c r="CY341" i="10" s="1"/>
  <c r="CP340" i="10"/>
  <c r="CP339" i="10"/>
  <c r="CY339" i="10"/>
  <c r="CP338" i="10"/>
  <c r="CP337" i="10"/>
  <c r="CP336" i="10"/>
  <c r="CP335" i="10"/>
  <c r="CY335" i="10" s="1"/>
  <c r="CP334" i="10"/>
  <c r="CP333" i="10"/>
  <c r="CY333" i="10"/>
  <c r="CP332" i="10"/>
  <c r="CP331" i="10"/>
  <c r="CY331" i="10" s="1"/>
  <c r="CP330" i="10"/>
  <c r="CP329" i="10"/>
  <c r="CY329" i="10" s="1"/>
  <c r="CP328" i="10"/>
  <c r="CP327" i="10"/>
  <c r="CY327" i="10"/>
  <c r="CP326" i="10"/>
  <c r="CP325" i="10"/>
  <c r="CP324" i="10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P309" i="10"/>
  <c r="CY309" i="10"/>
  <c r="CP308" i="10"/>
  <c r="CP307" i="10"/>
  <c r="CY307" i="10" s="1"/>
  <c r="CP306" i="10"/>
  <c r="CP305" i="10"/>
  <c r="CY305" i="10" s="1"/>
  <c r="CP304" i="10"/>
  <c r="CP303" i="10"/>
  <c r="CY303" i="10"/>
  <c r="CP302" i="10"/>
  <c r="CP301" i="10"/>
  <c r="CP300" i="10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P291" i="10"/>
  <c r="CY291" i="10"/>
  <c r="CP290" i="10"/>
  <c r="CP289" i="10"/>
  <c r="CP288" i="10"/>
  <c r="AV288" i="10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 s="1"/>
  <c r="CP255" i="10"/>
  <c r="CP254" i="10"/>
  <c r="CY254" i="10"/>
  <c r="CP253" i="10"/>
  <c r="CP252" i="10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Y192" i="10" s="1"/>
  <c r="CP191" i="10"/>
  <c r="CP190" i="10"/>
  <c r="AV190" i="10" s="1"/>
  <c r="CP189" i="10"/>
  <c r="AV189" i="10" s="1"/>
  <c r="CP188" i="10"/>
  <c r="CY188" i="10" s="1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Y174" i="10" s="1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 s="1"/>
  <c r="CP161" i="10"/>
  <c r="CP160" i="10"/>
  <c r="CY160" i="10"/>
  <c r="CP159" i="10"/>
  <c r="CP158" i="10"/>
  <c r="CY158" i="10" s="1"/>
  <c r="CP157" i="10"/>
  <c r="CY157" i="10" s="1"/>
  <c r="CP156" i="10"/>
  <c r="CP155" i="10"/>
  <c r="AV155" i="10" s="1"/>
  <c r="CP154" i="10"/>
  <c r="CY154" i="10" s="1"/>
  <c r="CP153" i="10"/>
  <c r="CY153" i="10" s="1"/>
  <c r="CP152" i="10"/>
  <c r="AV152" i="10" s="1"/>
  <c r="CP151" i="10"/>
  <c r="CY151" i="10" s="1"/>
  <c r="CP150" i="10"/>
  <c r="CP149" i="10"/>
  <c r="CY149" i="10" s="1"/>
  <c r="CP148" i="10"/>
  <c r="CY148" i="10" s="1"/>
  <c r="CP147" i="10"/>
  <c r="CY147" i="10" s="1"/>
  <c r="CP146" i="10"/>
  <c r="CP145" i="10"/>
  <c r="AV145" i="10"/>
  <c r="CP144" i="10"/>
  <c r="CP143" i="10"/>
  <c r="CY143" i="10" s="1"/>
  <c r="AV143" i="10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Y129" i="10" s="1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 s="1"/>
  <c r="CP98" i="10"/>
  <c r="CY98" i="10" s="1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Y63" i="10" s="1"/>
  <c r="CP62" i="10"/>
  <c r="CP61" i="10"/>
  <c r="CY61" i="10" s="1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Y50" i="10" s="1"/>
  <c r="CP49" i="10"/>
  <c r="CP48" i="10"/>
  <c r="CY48" i="10" s="1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Y38" i="10" s="1"/>
  <c r="CP37" i="10"/>
  <c r="CP36" i="10"/>
  <c r="CY36" i="10" s="1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 s="1"/>
  <c r="CP18" i="10"/>
  <c r="AV18" i="10" s="1"/>
  <c r="CP17" i="10"/>
  <c r="CP15" i="10"/>
  <c r="CP14" i="10"/>
  <c r="CY14" i="10" s="1"/>
  <c r="CP13" i="10"/>
  <c r="CY13" i="10" s="1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Y195" i="10"/>
  <c r="CZ194" i="10"/>
  <c r="CZ193" i="10"/>
  <c r="CZ192" i="10"/>
  <c r="CZ191" i="10"/>
  <c r="CY191" i="10"/>
  <c r="CZ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Z161" i="10"/>
  <c r="CY161" i="10"/>
  <c r="CZ160" i="10"/>
  <c r="CZ159" i="10"/>
  <c r="CY159" i="10"/>
  <c r="CZ158" i="10"/>
  <c r="CZ157" i="10"/>
  <c r="CZ156" i="10"/>
  <c r="CY156" i="10"/>
  <c r="CZ155" i="10"/>
  <c r="CZ154" i="10"/>
  <c r="CZ153" i="10"/>
  <c r="CZ152" i="10"/>
  <c r="CY152" i="10"/>
  <c r="CZ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Z99" i="10"/>
  <c r="CZ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AR504" i="16" s="1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AR484" i="16" s="1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AR464" i="16" s="1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A460" i="16" s="1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A451" i="16" s="1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AR446" i="16" s="1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AR426" i="16" s="1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AR401" i="16" s="1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AR385" i="16" s="1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AR377" i="16" s="1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A375" i="16" s="1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AR374" i="16" s="1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A355" i="16" s="1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AR345" i="16" s="1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A332" i="16" s="1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A329" i="16" s="1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AR309" i="16" s="1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A308" i="16" s="1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A265" i="16" s="1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A248" i="16" s="1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AR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A205" i="16" s="1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AR188" i="16" s="1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A179" i="16" s="1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AR168" i="16" s="1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R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/>
  <c r="C143" i="16"/>
  <c r="A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A129" i="16" s="1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AR113" i="16" s="1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A104" i="16" s="1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AR69" i="16" s="1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/>
  <c r="L53" i="20"/>
  <c r="O53" i="20" s="1"/>
  <c r="L52" i="20"/>
  <c r="R52" i="20"/>
  <c r="U52" i="20" s="1"/>
  <c r="L7" i="20"/>
  <c r="R7" i="20" s="1"/>
  <c r="U7" i="20" s="1"/>
  <c r="L8" i="20"/>
  <c r="O8" i="20" s="1"/>
  <c r="L9" i="20"/>
  <c r="R9" i="20" s="1"/>
  <c r="U9" i="20" s="1"/>
  <c r="L10" i="20"/>
  <c r="R10" i="20" s="1"/>
  <c r="L11" i="20"/>
  <c r="O11" i="20" s="1"/>
  <c r="L12" i="20"/>
  <c r="R12" i="20" s="1"/>
  <c r="U12" i="20" s="1"/>
  <c r="L13" i="20"/>
  <c r="R13" i="20" s="1"/>
  <c r="U13" i="20" s="1"/>
  <c r="L14" i="20"/>
  <c r="O14" i="20" s="1"/>
  <c r="L15" i="20"/>
  <c r="R15" i="20" s="1"/>
  <c r="U15" i="20" s="1"/>
  <c r="O15" i="20"/>
  <c r="L16" i="20"/>
  <c r="R16" i="20" s="1"/>
  <c r="U16" i="20" s="1"/>
  <c r="L17" i="20"/>
  <c r="O17" i="20"/>
  <c r="L18" i="20"/>
  <c r="O18" i="20" s="1"/>
  <c r="L19" i="20"/>
  <c r="O19" i="20" s="1"/>
  <c r="L20" i="20"/>
  <c r="O20" i="20"/>
  <c r="L21" i="20"/>
  <c r="R21" i="20" s="1"/>
  <c r="U21" i="20" s="1"/>
  <c r="L22" i="20"/>
  <c r="R22" i="20"/>
  <c r="O22" i="20"/>
  <c r="L23" i="20"/>
  <c r="O23" i="20"/>
  <c r="L24" i="20"/>
  <c r="O24" i="20" s="1"/>
  <c r="L25" i="20"/>
  <c r="O25" i="20"/>
  <c r="L26" i="20"/>
  <c r="O26" i="20" s="1"/>
  <c r="L27" i="20"/>
  <c r="R27" i="20" s="1"/>
  <c r="U27" i="20" s="1"/>
  <c r="O27" i="20"/>
  <c r="L28" i="20"/>
  <c r="R28" i="20" s="1"/>
  <c r="U28" i="20" s="1"/>
  <c r="L29" i="20"/>
  <c r="O29" i="20"/>
  <c r="L30" i="20"/>
  <c r="R30" i="20" s="1"/>
  <c r="L31" i="20"/>
  <c r="R31" i="20"/>
  <c r="U31" i="20" s="1"/>
  <c r="L32" i="20"/>
  <c r="O32" i="20" s="1"/>
  <c r="L33" i="20"/>
  <c r="O33" i="20" s="1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U39" i="20" s="1"/>
  <c r="L40" i="20"/>
  <c r="R40" i="20"/>
  <c r="U40" i="20" s="1"/>
  <c r="L41" i="20"/>
  <c r="O41" i="20" s="1"/>
  <c r="L42" i="20"/>
  <c r="O42" i="20"/>
  <c r="L43" i="20"/>
  <c r="O43" i="20" s="1"/>
  <c r="L44" i="20"/>
  <c r="R44" i="20"/>
  <c r="U44" i="20" s="1"/>
  <c r="O44" i="20"/>
  <c r="L45" i="20"/>
  <c r="R45" i="20" s="1"/>
  <c r="U45" i="20" s="1"/>
  <c r="O45" i="20"/>
  <c r="L46" i="20"/>
  <c r="R46" i="20" s="1"/>
  <c r="L47" i="20"/>
  <c r="O47" i="20" s="1"/>
  <c r="L48" i="20"/>
  <c r="R48" i="20" s="1"/>
  <c r="U48" i="20" s="1"/>
  <c r="L49" i="20"/>
  <c r="R49" i="20" s="1"/>
  <c r="U49" i="20" s="1"/>
  <c r="L50" i="20"/>
  <c r="O50" i="20" s="1"/>
  <c r="L51" i="20"/>
  <c r="O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R91" i="16"/>
  <c r="AR119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AR17" i="16" s="1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113" i="16"/>
  <c r="A175" i="16"/>
  <c r="A316" i="16"/>
  <c r="A409" i="16"/>
  <c r="A474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267" i="10" s="1"/>
  <c r="BF510" i="10"/>
  <c r="BJ510" i="10"/>
  <c r="BG510" i="10"/>
  <c r="CF510" i="10"/>
  <c r="BB510" i="10"/>
  <c r="BV510" i="10"/>
  <c r="BV67" i="10" s="1"/>
  <c r="BM510" i="10"/>
  <c r="CO510" i="10"/>
  <c r="CO447" i="10" s="1"/>
  <c r="F11" i="13"/>
  <c r="BP510" i="10"/>
  <c r="BP101" i="10"/>
  <c r="CL510" i="10"/>
  <c r="CL309" i="10" s="1"/>
  <c r="CD510" i="10"/>
  <c r="CD415" i="10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147" i="10"/>
  <c r="BV32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H441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184" i="10"/>
  <c r="BV10" i="10"/>
  <c r="BV381" i="10"/>
  <c r="BV236" i="10"/>
  <c r="BV345" i="10"/>
  <c r="BV119" i="10"/>
  <c r="BV51" i="10"/>
  <c r="BV158" i="10"/>
  <c r="BV314" i="10"/>
  <c r="BV283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351" i="10"/>
  <c r="BV410" i="10"/>
  <c r="BV266" i="10"/>
  <c r="BV216" i="10"/>
  <c r="BV257" i="10"/>
  <c r="BV448" i="10"/>
  <c r="BV252" i="10"/>
  <c r="BV234" i="10"/>
  <c r="BV406" i="10"/>
  <c r="BV455" i="10"/>
  <c r="BV499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R135" i="16"/>
  <c r="A135" i="16"/>
  <c r="A193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R123" i="16"/>
  <c r="A123" i="16"/>
  <c r="A395" i="16"/>
  <c r="A448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CJ473" i="10"/>
  <c r="BC510" i="10"/>
  <c r="BC500" i="10" s="1"/>
  <c r="BR510" i="10"/>
  <c r="BR58" i="10" s="1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41" i="10"/>
  <c r="BV285" i="10"/>
  <c r="BV185" i="10"/>
  <c r="BV338" i="10"/>
  <c r="BV271" i="10"/>
  <c r="BV171" i="10"/>
  <c r="BV349" i="10"/>
  <c r="BV390" i="10"/>
  <c r="BV76" i="10"/>
  <c r="BV377" i="10"/>
  <c r="BV313" i="10"/>
  <c r="BV13" i="10"/>
  <c r="BV14" i="10"/>
  <c r="BV470" i="10"/>
  <c r="BV38" i="10"/>
  <c r="BV282" i="10"/>
  <c r="BV53" i="10"/>
  <c r="BV443" i="10"/>
  <c r="BV389" i="10"/>
  <c r="BV476" i="10"/>
  <c r="BV167" i="10"/>
  <c r="BV402" i="10"/>
  <c r="BV254" i="10"/>
  <c r="BV246" i="10"/>
  <c r="CL431" i="10"/>
  <c r="CL87" i="10"/>
  <c r="CL385" i="10"/>
  <c r="BV461" i="10"/>
  <c r="BV208" i="10"/>
  <c r="BV304" i="10"/>
  <c r="BV203" i="10"/>
  <c r="BV82" i="10"/>
  <c r="BV121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310" i="10"/>
  <c r="BV366" i="10"/>
  <c r="BV399" i="10"/>
  <c r="BV442" i="10"/>
  <c r="BV150" i="10"/>
  <c r="BV353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47" i="10"/>
  <c r="BR426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143" i="10"/>
  <c r="BS299" i="10"/>
  <c r="CJ503" i="10"/>
  <c r="CG503" i="10"/>
  <c r="CG494" i="10"/>
  <c r="CG491" i="10"/>
  <c r="CG485" i="10"/>
  <c r="CG479" i="10"/>
  <c r="BR468" i="10"/>
  <c r="BR141" i="10"/>
  <c r="BR509" i="10"/>
  <c r="BR369" i="10"/>
  <c r="BR258" i="10"/>
  <c r="BR86" i="10"/>
  <c r="BR261" i="10"/>
  <c r="BR75" i="10"/>
  <c r="BR264" i="10"/>
  <c r="BR96" i="10"/>
  <c r="BR373" i="10"/>
  <c r="BR452" i="10"/>
  <c r="BR184" i="10"/>
  <c r="BR474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24" i="16"/>
  <c r="BS455" i="10"/>
  <c r="BS250" i="10"/>
  <c r="BS464" i="10"/>
  <c r="BS294" i="10"/>
  <c r="BS7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R371" i="16"/>
  <c r="AR471" i="16"/>
  <c r="AR480" i="16"/>
  <c r="AR336" i="16"/>
  <c r="A236" i="16"/>
  <c r="AR137" i="16"/>
  <c r="A269" i="16"/>
  <c r="AR269" i="16"/>
  <c r="A476" i="16"/>
  <c r="AR476" i="16"/>
  <c r="AR440" i="16"/>
  <c r="A380" i="16"/>
  <c r="AR229" i="16"/>
  <c r="A229" i="16"/>
  <c r="AR253" i="16"/>
  <c r="AR295" i="16"/>
  <c r="A295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88" i="16"/>
  <c r="AR43" i="16"/>
  <c r="AR61" i="16"/>
  <c r="AR71" i="16"/>
  <c r="AR130" i="16"/>
  <c r="AR144" i="16"/>
  <c r="AR247" i="16"/>
  <c r="AR284" i="16"/>
  <c r="AR289" i="16"/>
  <c r="AR298" i="16"/>
  <c r="AR316" i="16"/>
  <c r="AR328" i="16"/>
  <c r="AR437" i="16"/>
  <c r="AR455" i="16"/>
  <c r="A82" i="16"/>
  <c r="A99" i="16"/>
  <c r="AR77" i="16"/>
  <c r="AR102" i="16"/>
  <c r="AR147" i="16"/>
  <c r="AR205" i="16"/>
  <c r="AR220" i="16"/>
  <c r="AR386" i="16"/>
  <c r="AR430" i="16"/>
  <c r="AR444" i="16"/>
  <c r="AR208" i="16"/>
  <c r="A301" i="16"/>
  <c r="A85" i="16"/>
  <c r="AR128" i="16"/>
  <c r="AR131" i="16"/>
  <c r="AR370" i="16"/>
  <c r="AR217" i="16"/>
  <c r="A309" i="16"/>
  <c r="AR8" i="16"/>
  <c r="AR26" i="16"/>
  <c r="AR70" i="16"/>
  <c r="AR126" i="16"/>
  <c r="AR178" i="16"/>
  <c r="AR203" i="16"/>
  <c r="AR232" i="16"/>
  <c r="AR286" i="16"/>
  <c r="AR321" i="16"/>
  <c r="AR379" i="16"/>
  <c r="AR418" i="16"/>
  <c r="AR424" i="16"/>
  <c r="AR462" i="16"/>
  <c r="AR479" i="16"/>
  <c r="AR491" i="16"/>
  <c r="AR41" i="16"/>
  <c r="A41" i="16"/>
  <c r="AR162" i="16"/>
  <c r="A162" i="16"/>
  <c r="AR210" i="16"/>
  <c r="A210" i="16"/>
  <c r="AR355" i="16"/>
  <c r="AR47" i="16"/>
  <c r="AR64" i="16"/>
  <c r="A127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120" i="16"/>
  <c r="AR120" i="16"/>
  <c r="AR129" i="16"/>
  <c r="A241" i="16"/>
  <c r="AR241" i="16"/>
  <c r="A294" i="16"/>
  <c r="AR342" i="16"/>
  <c r="A342" i="16"/>
  <c r="A362" i="16"/>
  <c r="AR421" i="16"/>
  <c r="A421" i="16"/>
  <c r="A494" i="16"/>
  <c r="AR494" i="16"/>
  <c r="B1" i="16"/>
  <c r="C1" i="16"/>
  <c r="H3" i="10"/>
  <c r="R38" i="20"/>
  <c r="R26" i="20"/>
  <c r="U26" i="20" s="1"/>
  <c r="R14" i="20"/>
  <c r="R8" i="20"/>
  <c r="R24" i="20"/>
  <c r="U24" i="20"/>
  <c r="R35" i="20"/>
  <c r="U35" i="20" s="1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V207" i="10"/>
  <c r="CY207" i="10"/>
  <c r="AV378" i="10"/>
  <c r="CY378" i="10"/>
  <c r="CV454" i="10"/>
  <c r="CV9" i="10"/>
  <c r="CX454" i="10"/>
  <c r="CB367" i="10"/>
  <c r="AV259" i="10"/>
  <c r="CY259" i="10"/>
  <c r="AU225" i="10"/>
  <c r="AV225" i="10"/>
  <c r="AW225" i="10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AU100" i="10"/>
  <c r="AW100" i="10"/>
  <c r="CY235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392" i="10"/>
  <c r="BQ165" i="10"/>
  <c r="BQ105" i="10"/>
  <c r="BQ170" i="10"/>
  <c r="BQ301" i="10"/>
  <c r="BQ503" i="10"/>
  <c r="BQ215" i="10"/>
  <c r="BQ193" i="10"/>
  <c r="BQ186" i="10"/>
  <c r="BQ442" i="10"/>
  <c r="BQ162" i="10"/>
  <c r="BQ407" i="10"/>
  <c r="BQ469" i="10"/>
  <c r="BQ289" i="10"/>
  <c r="BQ430" i="10"/>
  <c r="BQ496" i="10"/>
  <c r="BQ342" i="10"/>
  <c r="BQ107" i="10"/>
  <c r="BQ40" i="10"/>
  <c r="BQ148" i="10"/>
  <c r="BQ318" i="10"/>
  <c r="BQ368" i="10"/>
  <c r="BQ72" i="10"/>
  <c r="BQ374" i="10"/>
  <c r="BQ327" i="10"/>
  <c r="BQ144" i="10"/>
  <c r="BQ507" i="10"/>
  <c r="BQ156" i="10"/>
  <c r="BQ46" i="10"/>
  <c r="BQ500" i="10"/>
  <c r="BQ274" i="10"/>
  <c r="BQ372" i="10"/>
  <c r="BQ201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97" i="10"/>
  <c r="BQ121" i="10"/>
  <c r="BQ192" i="10"/>
  <c r="BQ17" i="10"/>
  <c r="BQ319" i="10"/>
  <c r="BQ296" i="10"/>
  <c r="BQ152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327" i="16"/>
  <c r="A68" i="16"/>
  <c r="AR158" i="16"/>
  <c r="AR257" i="16"/>
  <c r="AR282" i="16"/>
  <c r="AR469" i="16"/>
  <c r="AR472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2" i="16"/>
  <c r="AR118" i="16"/>
  <c r="AR121" i="16"/>
  <c r="AR124" i="16"/>
  <c r="AR127" i="16"/>
  <c r="A87" i="16"/>
  <c r="A385" i="16"/>
  <c r="A194" i="16"/>
  <c r="A287" i="16"/>
  <c r="AR200" i="16"/>
  <c r="A221" i="16"/>
  <c r="AR52" i="16"/>
  <c r="AR75" i="16"/>
  <c r="AR199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R475" i="16"/>
  <c r="AR180" i="16"/>
  <c r="AR420" i="16"/>
  <c r="A136" i="16"/>
  <c r="AR40" i="16"/>
  <c r="A243" i="16"/>
  <c r="AR414" i="16"/>
  <c r="AR237" i="16"/>
  <c r="A459" i="16"/>
  <c r="AR9" i="16"/>
  <c r="AR49" i="16"/>
  <c r="AR59" i="16"/>
  <c r="A65" i="16"/>
  <c r="AR72" i="16"/>
  <c r="AR80" i="16"/>
  <c r="AR96" i="16"/>
  <c r="AR153" i="16"/>
  <c r="AR163" i="16"/>
  <c r="AR223" i="16"/>
  <c r="AR262" i="16"/>
  <c r="AR290" i="16"/>
  <c r="AR315" i="16"/>
  <c r="AR326" i="16"/>
  <c r="AR411" i="16"/>
  <c r="AR461" i="16"/>
  <c r="AR166" i="16"/>
  <c r="AR398" i="16"/>
  <c r="AR172" i="16"/>
  <c r="AR434" i="16"/>
  <c r="A417" i="16"/>
  <c r="AR360" i="16"/>
  <c r="A492" i="16"/>
  <c r="A246" i="16"/>
  <c r="A277" i="16"/>
  <c r="A426" i="16"/>
  <c r="AR117" i="16"/>
  <c r="AR357" i="16"/>
  <c r="A177" i="16"/>
  <c r="AR500" i="16"/>
  <c r="A249" i="16"/>
  <c r="AR318" i="16"/>
  <c r="AR18" i="16"/>
  <c r="A346" i="16"/>
  <c r="AR24" i="16"/>
  <c r="AR97" i="16"/>
  <c r="AR224" i="16"/>
  <c r="AR275" i="16"/>
  <c r="AR388" i="16"/>
  <c r="AR252" i="16"/>
  <c r="A484" i="16"/>
  <c r="AR109" i="16"/>
  <c r="AR234" i="16"/>
  <c r="A42" i="16"/>
  <c r="AR156" i="16"/>
  <c r="A11" i="16"/>
  <c r="AR6" i="16"/>
  <c r="A38" i="16"/>
  <c r="A310" i="16"/>
  <c r="A377" i="16"/>
  <c r="AR21" i="16"/>
  <c r="AR160" i="16"/>
  <c r="BR205" i="10"/>
  <c r="BR294" i="10"/>
  <c r="BR298" i="10"/>
  <c r="BP406" i="10"/>
  <c r="BP342" i="10"/>
  <c r="BP285" i="10"/>
  <c r="BP289" i="10"/>
  <c r="BP385" i="10"/>
  <c r="BP346" i="10"/>
  <c r="BP166" i="10"/>
  <c r="BP256" i="10"/>
  <c r="BP68" i="10"/>
  <c r="BQ204" i="10"/>
  <c r="BQ228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388" i="10"/>
  <c r="BR429" i="10"/>
  <c r="BR234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257" i="10"/>
  <c r="BR277" i="10"/>
  <c r="BR154" i="10"/>
  <c r="BR451" i="10"/>
  <c r="BR85" i="10"/>
  <c r="BR292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105" i="10"/>
  <c r="BR240" i="10"/>
  <c r="BR416" i="10"/>
  <c r="BR44" i="10"/>
  <c r="BR194" i="10"/>
  <c r="BR59" i="10"/>
  <c r="BR185" i="10"/>
  <c r="BR51" i="10"/>
  <c r="BR355" i="10"/>
  <c r="BR289" i="10"/>
  <c r="BR170" i="10"/>
  <c r="BR466" i="10"/>
  <c r="BR297" i="10"/>
  <c r="BR93" i="10"/>
  <c r="BR259" i="10"/>
  <c r="BR422" i="10"/>
  <c r="BR43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/>
  <c r="U36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404" i="16"/>
  <c r="AR397" i="16"/>
  <c r="AR55" i="16"/>
  <c r="AR447" i="16"/>
  <c r="A29" i="16"/>
  <c r="A368" i="16"/>
  <c r="A31" i="16"/>
  <c r="A439" i="16"/>
  <c r="A291" i="16"/>
  <c r="A23" i="16"/>
  <c r="A325" i="16"/>
  <c r="A73" i="16"/>
  <c r="A423" i="16"/>
  <c r="AR431" i="16"/>
  <c r="A133" i="16"/>
  <c r="AR197" i="16"/>
  <c r="AR350" i="16"/>
  <c r="AR106" i="16"/>
  <c r="AR111" i="16"/>
  <c r="A174" i="16"/>
  <c r="AR181" i="16"/>
  <c r="A250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R5" i="20"/>
  <c r="U5" i="20" s="1"/>
  <c r="AR45" i="16"/>
  <c r="A28" i="16"/>
  <c r="AR394" i="16"/>
  <c r="AR302" i="16"/>
  <c r="AR361" i="16"/>
  <c r="AR50" i="16"/>
  <c r="AR324" i="16"/>
  <c r="AR150" i="16"/>
  <c r="A105" i="16"/>
  <c r="A215" i="16"/>
  <c r="A142" i="16"/>
  <c r="A244" i="16"/>
  <c r="A157" i="16"/>
  <c r="A226" i="16"/>
  <c r="AR191" i="16"/>
  <c r="AR148" i="16"/>
  <c r="AR108" i="16"/>
  <c r="AR276" i="16"/>
  <c r="A478" i="16"/>
  <c r="AR297" i="16"/>
  <c r="A458" i="16"/>
  <c r="A110" i="16"/>
  <c r="A490" i="16"/>
  <c r="AR403" i="16"/>
  <c r="A33" i="16"/>
  <c r="AR505" i="16"/>
  <c r="AR35" i="16"/>
  <c r="A343" i="16"/>
  <c r="A443" i="16"/>
  <c r="A67" i="16"/>
  <c r="A188" i="16"/>
  <c r="A453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8" i="20"/>
  <c r="CT7" i="10" l="1"/>
  <c r="CP9" i="10"/>
  <c r="D7" i="10"/>
  <c r="CW9" i="10"/>
  <c r="AV22" i="10"/>
  <c r="P7" i="10"/>
  <c r="CX9" i="10"/>
  <c r="AR15" i="16"/>
  <c r="K7" i="10"/>
  <c r="T7" i="10"/>
  <c r="H7" i="10"/>
  <c r="AU9" i="10"/>
  <c r="AV9" i="10"/>
  <c r="AW9" i="10"/>
  <c r="AR11" i="16"/>
  <c r="AV15" i="10"/>
  <c r="AR7" i="16"/>
  <c r="U38" i="20"/>
  <c r="U46" i="20"/>
  <c r="U30" i="20"/>
  <c r="U54" i="20"/>
  <c r="U14" i="20"/>
  <c r="U22" i="20"/>
  <c r="U10" i="20"/>
  <c r="O3" i="20"/>
  <c r="AZ310" i="10"/>
  <c r="O46" i="20"/>
  <c r="R18" i="20"/>
  <c r="U18" i="20" s="1"/>
  <c r="AR79" i="16"/>
  <c r="AZ51" i="10"/>
  <c r="AZ41" i="10"/>
  <c r="R51" i="20"/>
  <c r="U51" i="20" s="1"/>
  <c r="R19" i="20"/>
  <c r="U19" i="20" s="1"/>
  <c r="AR20" i="16"/>
  <c r="AR27" i="16"/>
  <c r="AR34" i="16"/>
  <c r="AR51" i="16"/>
  <c r="AR53" i="16"/>
  <c r="AR60" i="16"/>
  <c r="AR83" i="16"/>
  <c r="AR85" i="16"/>
  <c r="AR87" i="16"/>
  <c r="AR98" i="16"/>
  <c r="AR103" i="16"/>
  <c r="AR122" i="16"/>
  <c r="AR133" i="16"/>
  <c r="AZ246" i="10"/>
  <c r="AR29" i="16"/>
  <c r="AR57" i="16"/>
  <c r="AR68" i="16"/>
  <c r="AR73" i="16"/>
  <c r="AR95" i="16"/>
  <c r="AZ499" i="10"/>
  <c r="AR154" i="16"/>
  <c r="AR164" i="16"/>
  <c r="AR169" i="16"/>
  <c r="AR221" i="16"/>
  <c r="AR226" i="16"/>
  <c r="AR245" i="16"/>
  <c r="AR250" i="16"/>
  <c r="AR261" i="16"/>
  <c r="AR279" i="16"/>
  <c r="AR347" i="16"/>
  <c r="AR351" i="16"/>
  <c r="AR365" i="16"/>
  <c r="AR381" i="16"/>
  <c r="AR390" i="16"/>
  <c r="AR439" i="16"/>
  <c r="AR441" i="16"/>
  <c r="AR478" i="16"/>
  <c r="CY99" i="10"/>
  <c r="CY155" i="10"/>
  <c r="CY162" i="10"/>
  <c r="CY198" i="10"/>
  <c r="CY396" i="10"/>
  <c r="CY480" i="10"/>
  <c r="AR155" i="16"/>
  <c r="AR170" i="16"/>
  <c r="AR175" i="16"/>
  <c r="AR177" i="16"/>
  <c r="AR189" i="16"/>
  <c r="AR209" i="16"/>
  <c r="AR222" i="16"/>
  <c r="AR227" i="16"/>
  <c r="AR244" i="16"/>
  <c r="AR325" i="16"/>
  <c r="AR346" i="16"/>
  <c r="AR362" i="16"/>
  <c r="AR368" i="16"/>
  <c r="AR378" i="16"/>
  <c r="AR380" i="16"/>
  <c r="AR387" i="16"/>
  <c r="AR396" i="16"/>
  <c r="AR399" i="16"/>
  <c r="AR438" i="16"/>
  <c r="AR442" i="16"/>
  <c r="AR468" i="16"/>
  <c r="AR486" i="16"/>
  <c r="AR499" i="16"/>
  <c r="CY100" i="10"/>
  <c r="CY116" i="10"/>
  <c r="CY118" i="10"/>
  <c r="CY141" i="10"/>
  <c r="CY190" i="10"/>
  <c r="CY231" i="10"/>
  <c r="A384" i="16"/>
  <c r="A271" i="16"/>
  <c r="A387" i="16"/>
  <c r="AR54" i="16"/>
  <c r="AR16" i="16"/>
  <c r="A167" i="16"/>
  <c r="AR176" i="16"/>
  <c r="AR13" i="16"/>
  <c r="A390" i="16"/>
  <c r="AR369" i="16"/>
  <c r="AR308" i="16"/>
  <c r="AR332" i="16"/>
  <c r="AR202" i="16"/>
  <c r="AR460" i="16"/>
  <c r="AR104" i="16"/>
  <c r="A256" i="16"/>
  <c r="AR265" i="16"/>
  <c r="AR107" i="16"/>
  <c r="A222" i="16"/>
  <c r="A170" i="16"/>
  <c r="A399" i="16"/>
  <c r="A122" i="16"/>
  <c r="AR419" i="16"/>
  <c r="A396" i="16"/>
  <c r="AR477" i="16"/>
  <c r="AR329" i="16"/>
  <c r="AR101" i="16"/>
  <c r="AR149" i="16"/>
  <c r="AR285" i="16"/>
  <c r="A378" i="16"/>
  <c r="AR179" i="16"/>
  <c r="AR457" i="16"/>
  <c r="A34" i="16"/>
  <c r="AR393" i="16"/>
  <c r="AR239" i="16"/>
  <c r="A464" i="16"/>
  <c r="A245" i="16"/>
  <c r="AR428" i="16"/>
  <c r="A381" i="16"/>
  <c r="AR305" i="16"/>
  <c r="AR422" i="16"/>
  <c r="AR425" i="16"/>
  <c r="AR242" i="16"/>
  <c r="AR92" i="16"/>
  <c r="AR451" i="16"/>
  <c r="A57" i="16"/>
  <c r="AR288" i="16"/>
  <c r="A442" i="16"/>
  <c r="AR268" i="16"/>
  <c r="A60" i="16"/>
  <c r="A155" i="16"/>
  <c r="A410" i="16"/>
  <c r="AR352" i="16"/>
  <c r="AR445" i="16"/>
  <c r="AR259" i="16"/>
  <c r="AR248" i="16"/>
  <c r="A320" i="16"/>
  <c r="AR311" i="16"/>
  <c r="AR10" i="16"/>
  <c r="A233" i="16"/>
  <c r="AR495" i="16"/>
  <c r="A98" i="16"/>
  <c r="A164" i="16"/>
  <c r="AR363" i="16"/>
  <c r="AR219" i="16"/>
  <c r="AR454" i="16"/>
  <c r="A7" i="16"/>
  <c r="AR366" i="16"/>
  <c r="A51" i="16"/>
  <c r="A95" i="16"/>
  <c r="AR470" i="16"/>
  <c r="AR173" i="16"/>
  <c r="D3" i="16"/>
  <c r="A4" i="18"/>
  <c r="C2" i="10"/>
  <c r="A2" i="18"/>
  <c r="AZ282" i="10"/>
  <c r="BV37" i="10"/>
  <c r="BV495" i="10"/>
  <c r="AZ495" i="10" s="1"/>
  <c r="BV373" i="10"/>
  <c r="BV56" i="10"/>
  <c r="BV360" i="10"/>
  <c r="BV496" i="10"/>
  <c r="AZ496" i="10" s="1"/>
  <c r="BV21" i="10"/>
  <c r="BV337" i="10"/>
  <c r="BV224" i="10"/>
  <c r="BV187" i="10"/>
  <c r="BV503" i="10"/>
  <c r="AZ503" i="10" s="1"/>
  <c r="BV276" i="10"/>
  <c r="BV397" i="10"/>
  <c r="BV318" i="10"/>
  <c r="BV368" i="10"/>
  <c r="BV139" i="10"/>
  <c r="BV188" i="10"/>
  <c r="BV22" i="10"/>
  <c r="BV209" i="10"/>
  <c r="BV33" i="10"/>
  <c r="BV336" i="10"/>
  <c r="BV460" i="10"/>
  <c r="BV31" i="10"/>
  <c r="BV204" i="10"/>
  <c r="AZ204" i="10" s="1"/>
  <c r="BV160" i="10"/>
  <c r="BV78" i="10"/>
  <c r="AZ78" i="10" s="1"/>
  <c r="BV424" i="10"/>
  <c r="BV157" i="10"/>
  <c r="BV206" i="10"/>
  <c r="BV312" i="10"/>
  <c r="AZ312" i="10" s="1"/>
  <c r="BV15" i="10"/>
  <c r="BV99" i="10"/>
  <c r="BV125" i="10"/>
  <c r="BV350" i="10"/>
  <c r="BV60" i="10"/>
  <c r="BV195" i="10"/>
  <c r="AZ195" i="10" s="1"/>
  <c r="BV379" i="10"/>
  <c r="BV335" i="10"/>
  <c r="BV355" i="10"/>
  <c r="BV81" i="10"/>
  <c r="BV287" i="10"/>
  <c r="BV23" i="10"/>
  <c r="BV28" i="10"/>
  <c r="BV166" i="10"/>
  <c r="BV250" i="10"/>
  <c r="BV205" i="10"/>
  <c r="BV44" i="10"/>
  <c r="BV148" i="10"/>
  <c r="BV414" i="10"/>
  <c r="AZ414" i="10" s="1"/>
  <c r="BV89" i="10"/>
  <c r="BV102" i="10"/>
  <c r="AZ102" i="10" s="1"/>
  <c r="BV311" i="10"/>
  <c r="AZ311" i="10" s="1"/>
  <c r="BV348" i="10"/>
  <c r="BV295" i="10"/>
  <c r="BV309" i="10"/>
  <c r="AZ309" i="10" s="1"/>
  <c r="BV469" i="10"/>
  <c r="BV101" i="10"/>
  <c r="BV478" i="10"/>
  <c r="AZ478" i="10" s="1"/>
  <c r="BV278" i="10"/>
  <c r="BV98" i="10"/>
  <c r="BV97" i="10"/>
  <c r="AZ97" i="10" s="1"/>
  <c r="BV126" i="10"/>
  <c r="BV292" i="10"/>
  <c r="AZ292" i="10" s="1"/>
  <c r="BV491" i="10"/>
  <c r="BV299" i="10"/>
  <c r="BV74" i="10"/>
  <c r="BV480" i="10"/>
  <c r="BV178" i="10"/>
  <c r="BV36" i="10"/>
  <c r="AZ36" i="10" s="1"/>
  <c r="BV72" i="10"/>
  <c r="BV194" i="10"/>
  <c r="BV400" i="10"/>
  <c r="BV219" i="10"/>
  <c r="BV20" i="10"/>
  <c r="BV433" i="10"/>
  <c r="BV170" i="10"/>
  <c r="BV62" i="10"/>
  <c r="BV50" i="10"/>
  <c r="BV378" i="10"/>
  <c r="BV96" i="10"/>
  <c r="AZ96" i="10" s="1"/>
  <c r="BV100" i="10"/>
  <c r="BV288" i="10"/>
  <c r="BV186" i="10"/>
  <c r="BV54" i="10"/>
  <c r="AZ54" i="10" s="1"/>
  <c r="BV223" i="10"/>
  <c r="BV103" i="10"/>
  <c r="BV492" i="10"/>
  <c r="BV168" i="10"/>
  <c r="BV342" i="10"/>
  <c r="BV363" i="10"/>
  <c r="BV241" i="10"/>
  <c r="BV159" i="10"/>
  <c r="BV438" i="10"/>
  <c r="BV331" i="10"/>
  <c r="BV405" i="10"/>
  <c r="BV474" i="10"/>
  <c r="BV325" i="10"/>
  <c r="BV332" i="10"/>
  <c r="BV280" i="10"/>
  <c r="AZ280" i="10" s="1"/>
  <c r="BV45" i="10"/>
  <c r="BV395" i="10"/>
  <c r="BV440" i="10"/>
  <c r="BV488" i="10"/>
  <c r="BV122" i="10"/>
  <c r="BV213" i="10"/>
  <c r="BV87" i="10"/>
  <c r="BV115" i="10"/>
  <c r="BV328" i="10"/>
  <c r="AZ328" i="10" s="1"/>
  <c r="BV49" i="10"/>
  <c r="BV63" i="10"/>
  <c r="BV457" i="10"/>
  <c r="AZ457" i="10" s="1"/>
  <c r="BV293" i="10"/>
  <c r="BV330" i="10"/>
  <c r="BV113" i="10"/>
  <c r="BV177" i="10"/>
  <c r="BV264" i="10"/>
  <c r="BV446" i="10"/>
  <c r="BV362" i="10"/>
  <c r="BV509" i="10"/>
  <c r="BV137" i="10"/>
  <c r="BV382" i="10"/>
  <c r="BV243" i="10"/>
  <c r="BV451" i="10"/>
  <c r="BV230" i="10"/>
  <c r="BV116" i="10"/>
  <c r="BV199" i="10"/>
  <c r="AZ199" i="10" s="1"/>
  <c r="BV369" i="10"/>
  <c r="BV326" i="10"/>
  <c r="BV201" i="10"/>
  <c r="AZ201" i="10" s="1"/>
  <c r="BV334" i="10"/>
  <c r="BV501" i="10"/>
  <c r="BV262" i="10"/>
  <c r="BV303" i="10"/>
  <c r="BV175" i="10"/>
  <c r="BV385" i="10"/>
  <c r="AZ385" i="10" s="1"/>
  <c r="BV317" i="10"/>
  <c r="BV490" i="10"/>
  <c r="BV504" i="10"/>
  <c r="BV418" i="10"/>
  <c r="AZ418" i="10" s="1"/>
  <c r="BV412" i="10"/>
  <c r="BV248" i="10"/>
  <c r="AZ248" i="10" s="1"/>
  <c r="BV86" i="10"/>
  <c r="BV421" i="10"/>
  <c r="AZ421" i="10" s="1"/>
  <c r="BV169" i="10"/>
  <c r="BV464" i="10"/>
  <c r="BV422" i="10"/>
  <c r="BV107" i="10"/>
  <c r="AZ107" i="10" s="1"/>
  <c r="BV269" i="10"/>
  <c r="BV297" i="10"/>
  <c r="BV71" i="10"/>
  <c r="BV251" i="10"/>
  <c r="BV235" i="10"/>
  <c r="AZ235" i="10" s="1"/>
  <c r="BV258" i="10"/>
  <c r="BV174" i="10"/>
  <c r="BV29" i="10"/>
  <c r="AZ29" i="10" s="1"/>
  <c r="BV263" i="10"/>
  <c r="BV192" i="10"/>
  <c r="BV354" i="10"/>
  <c r="AZ354" i="10" s="1"/>
  <c r="BV403" i="10"/>
  <c r="BV324" i="10"/>
  <c r="BV153" i="10"/>
  <c r="BV506" i="10"/>
  <c r="BV375" i="10"/>
  <c r="BV458" i="10"/>
  <c r="BV356" i="10"/>
  <c r="BV290" i="10"/>
  <c r="BV467" i="10"/>
  <c r="BV136" i="10"/>
  <c r="BV452" i="10"/>
  <c r="BV256" i="10"/>
  <c r="BV242" i="10"/>
  <c r="BV302" i="10"/>
  <c r="BV300" i="10"/>
  <c r="BV197" i="10"/>
  <c r="BV24" i="10"/>
  <c r="BV275" i="10"/>
  <c r="BV83" i="10"/>
  <c r="BV289" i="10"/>
  <c r="AZ289" i="10" s="1"/>
  <c r="BV272" i="10"/>
  <c r="BV444" i="10"/>
  <c r="BV179" i="10"/>
  <c r="BV66" i="10"/>
  <c r="AZ66" i="10" s="1"/>
  <c r="BV391" i="10"/>
  <c r="AZ391" i="10" s="1"/>
  <c r="BV471" i="10"/>
  <c r="BV273" i="10"/>
  <c r="BV181" i="10"/>
  <c r="BV212" i="10"/>
  <c r="BV68" i="10"/>
  <c r="BV454" i="10"/>
  <c r="AZ454" i="10" s="1"/>
  <c r="BV80" i="10"/>
  <c r="BV396" i="10"/>
  <c r="BV434" i="10"/>
  <c r="BV380" i="10"/>
  <c r="BV449" i="10"/>
  <c r="BV217" i="10"/>
  <c r="BV232" i="10"/>
  <c r="AZ232" i="10" s="1"/>
  <c r="BV445" i="10"/>
  <c r="BV481" i="10"/>
  <c r="BV247" i="10"/>
  <c r="BV508" i="10"/>
  <c r="BV172" i="10"/>
  <c r="BV341" i="10"/>
  <c r="BV214" i="10"/>
  <c r="BV260" i="10"/>
  <c r="BV413" i="10"/>
  <c r="BV11" i="10"/>
  <c r="BV456" i="10"/>
  <c r="BV415" i="10"/>
  <c r="BV183" i="10"/>
  <c r="BV274" i="10"/>
  <c r="BV65" i="10"/>
  <c r="BV419" i="10"/>
  <c r="BV18" i="10"/>
  <c r="AZ18" i="10" s="1"/>
  <c r="BV138" i="10"/>
  <c r="BV25" i="10"/>
  <c r="BV333" i="10"/>
  <c r="BV487" i="10"/>
  <c r="BV346" i="10"/>
  <c r="BV483" i="10"/>
  <c r="BV94" i="10"/>
  <c r="BV431" i="10"/>
  <c r="BV371" i="10"/>
  <c r="BV12" i="10"/>
  <c r="BV307" i="10"/>
  <c r="BV244" i="10"/>
  <c r="AZ244" i="10" s="1"/>
  <c r="BV245" i="10"/>
  <c r="BV127" i="10"/>
  <c r="BV133" i="10"/>
  <c r="BV142" i="10"/>
  <c r="BV339" i="10"/>
  <c r="AZ339" i="10" s="1"/>
  <c r="BV112" i="10"/>
  <c r="BV386" i="10"/>
  <c r="AZ386" i="10" s="1"/>
  <c r="BV69" i="10"/>
  <c r="BV73" i="10"/>
  <c r="BV132" i="10"/>
  <c r="BV152" i="10"/>
  <c r="BV48" i="10"/>
  <c r="AZ48" i="10" s="1"/>
  <c r="BV110" i="10"/>
  <c r="BV145" i="10"/>
  <c r="BV32" i="10"/>
  <c r="BV393" i="10"/>
  <c r="BV361" i="10"/>
  <c r="BV426" i="10"/>
  <c r="BV347" i="10"/>
  <c r="BV358" i="10"/>
  <c r="BV124" i="10"/>
  <c r="BV323" i="10"/>
  <c r="BV315" i="10"/>
  <c r="BV394" i="10"/>
  <c r="AZ394" i="10" s="1"/>
  <c r="BV364" i="10"/>
  <c r="BV359" i="10"/>
  <c r="BV162" i="10"/>
  <c r="AZ162" i="10" s="1"/>
  <c r="BV417" i="10"/>
  <c r="AZ17" i="10"/>
  <c r="BV372" i="10"/>
  <c r="BV46" i="10"/>
  <c r="BV123" i="10"/>
  <c r="BV498" i="10"/>
  <c r="BV376" i="10"/>
  <c r="BV225" i="10"/>
  <c r="BV85" i="10"/>
  <c r="BV432" i="10"/>
  <c r="AZ432" i="10" s="1"/>
  <c r="BV226" i="10"/>
  <c r="AZ226" i="10" s="1"/>
  <c r="BV128" i="10"/>
  <c r="BV383" i="10"/>
  <c r="BV43" i="10"/>
  <c r="BV486" i="10"/>
  <c r="AZ486" i="10" s="1"/>
  <c r="BV108" i="10"/>
  <c r="BV344" i="10"/>
  <c r="BV58" i="10"/>
  <c r="BV176" i="10"/>
  <c r="BV16" i="10"/>
  <c r="BV180" i="10"/>
  <c r="BV106" i="10"/>
  <c r="BV198" i="10"/>
  <c r="BV352" i="10"/>
  <c r="BV182" i="10"/>
  <c r="AZ182" i="10" s="1"/>
  <c r="BV407" i="10"/>
  <c r="BV109" i="10"/>
  <c r="BV475" i="10"/>
  <c r="BV220" i="10"/>
  <c r="BV265" i="10"/>
  <c r="BV165" i="10"/>
  <c r="BV319" i="10"/>
  <c r="BV305" i="10"/>
  <c r="BV75" i="10"/>
  <c r="AZ75" i="10" s="1"/>
  <c r="BV117" i="10"/>
  <c r="BV227" i="10"/>
  <c r="BV229" i="10"/>
  <c r="BV322" i="10"/>
  <c r="BV93" i="10"/>
  <c r="BV57" i="10"/>
  <c r="BV296" i="10"/>
  <c r="BV387" i="10"/>
  <c r="BV306" i="10"/>
  <c r="BV308" i="10"/>
  <c r="BV207" i="10"/>
  <c r="BV228" i="10"/>
  <c r="AZ228" i="10" s="1"/>
  <c r="BV416" i="10"/>
  <c r="BV240" i="10"/>
  <c r="BV211" i="10"/>
  <c r="AZ211" i="10" s="1"/>
  <c r="BV441" i="10"/>
  <c r="AZ441" i="10" s="1"/>
  <c r="BV40" i="10"/>
  <c r="BV357" i="10"/>
  <c r="AZ357" i="10" s="1"/>
  <c r="BV340" i="10"/>
  <c r="BV88" i="10"/>
  <c r="BV218" i="10"/>
  <c r="AZ218" i="10" s="1"/>
  <c r="BV479" i="10"/>
  <c r="BV189" i="10"/>
  <c r="AZ189" i="10" s="1"/>
  <c r="BV321" i="10"/>
  <c r="BV61" i="10"/>
  <c r="BV200" i="10"/>
  <c r="BV388" i="10"/>
  <c r="BV104" i="10"/>
  <c r="BV463" i="10"/>
  <c r="AZ170" i="10"/>
  <c r="AZ197" i="10"/>
  <c r="AZ184" i="10"/>
  <c r="AZ38" i="10"/>
  <c r="BV52" i="10"/>
  <c r="BV437" i="10"/>
  <c r="BV253" i="10"/>
  <c r="BV329" i="10"/>
  <c r="BV505" i="10"/>
  <c r="BV484" i="10"/>
  <c r="AZ484" i="10" s="1"/>
  <c r="BV84" i="10"/>
  <c r="BV411" i="10"/>
  <c r="BV202" i="10"/>
  <c r="BV26" i="10"/>
  <c r="BV111" i="10"/>
  <c r="BV423" i="10"/>
  <c r="BV268" i="10"/>
  <c r="BV134" i="10"/>
  <c r="BV92" i="10"/>
  <c r="BV401" i="10"/>
  <c r="BV27" i="10"/>
  <c r="BV392" i="10"/>
  <c r="BV130" i="10"/>
  <c r="BV316" i="10"/>
  <c r="BV163" i="10"/>
  <c r="BV79" i="10"/>
  <c r="BV118" i="10"/>
  <c r="BV284" i="10"/>
  <c r="BV404" i="10"/>
  <c r="BV436" i="10"/>
  <c r="BV34" i="10"/>
  <c r="AZ34" i="10" s="1"/>
  <c r="BV465" i="10"/>
  <c r="BV477" i="10"/>
  <c r="BV238" i="10"/>
  <c r="BV473" i="10"/>
  <c r="AZ473" i="10" s="1"/>
  <c r="BV428" i="10"/>
  <c r="BV502" i="10"/>
  <c r="BV267" i="10"/>
  <c r="AZ267" i="10" s="1"/>
  <c r="BV193" i="10"/>
  <c r="BV231" i="10"/>
  <c r="BV155" i="10"/>
  <c r="BV494" i="10"/>
  <c r="BV154" i="10"/>
  <c r="BV374" i="10"/>
  <c r="AZ374" i="10" s="1"/>
  <c r="BV131" i="10"/>
  <c r="BV298" i="10"/>
  <c r="AZ298" i="10" s="1"/>
  <c r="BV398" i="10"/>
  <c r="BV439" i="10"/>
  <c r="BV233" i="10"/>
  <c r="AZ233" i="10" s="1"/>
  <c r="BV114" i="10"/>
  <c r="BV59" i="10"/>
  <c r="BV196" i="10"/>
  <c r="BV261" i="10"/>
  <c r="BV450" i="10"/>
  <c r="BV249" i="10"/>
  <c r="BV427" i="10"/>
  <c r="BV482" i="10"/>
  <c r="BV320" i="10"/>
  <c r="BV143" i="10"/>
  <c r="BV146" i="10"/>
  <c r="BV429" i="10"/>
  <c r="BV91" i="10"/>
  <c r="BV191" i="10"/>
  <c r="BV294" i="10"/>
  <c r="BV105" i="10"/>
  <c r="AZ105" i="10" s="1"/>
  <c r="BV164" i="10"/>
  <c r="BV215" i="10"/>
  <c r="AZ442" i="10"/>
  <c r="BV77" i="10"/>
  <c r="BV365" i="10"/>
  <c r="BV286" i="10"/>
  <c r="BV39" i="10"/>
  <c r="BV493" i="10"/>
  <c r="BV485" i="10"/>
  <c r="BV343" i="10"/>
  <c r="BV149" i="10"/>
  <c r="BV447" i="10"/>
  <c r="BV129" i="10"/>
  <c r="BV277" i="10"/>
  <c r="BV367" i="10"/>
  <c r="BV156" i="10"/>
  <c r="AZ156" i="10" s="1"/>
  <c r="BV70" i="10"/>
  <c r="BV151" i="10"/>
  <c r="BV210" i="10"/>
  <c r="BV64" i="10"/>
  <c r="BV453" i="10"/>
  <c r="BV173" i="10"/>
  <c r="BV144" i="10"/>
  <c r="AZ144" i="10" s="1"/>
  <c r="BV135" i="10"/>
  <c r="BV409" i="10"/>
  <c r="BV140" i="10"/>
  <c r="BV466" i="10"/>
  <c r="AZ466" i="10" s="1"/>
  <c r="BV468" i="10"/>
  <c r="BV497" i="10"/>
  <c r="BV222" i="10"/>
  <c r="BV90" i="10"/>
  <c r="BV430" i="10"/>
  <c r="BV462" i="10"/>
  <c r="BV30" i="10"/>
  <c r="BV425" i="10"/>
  <c r="BV141" i="10"/>
  <c r="AZ141" i="10" s="1"/>
  <c r="BV239" i="10"/>
  <c r="BV459" i="10"/>
  <c r="AZ459" i="10" s="1"/>
  <c r="BV120" i="10"/>
  <c r="AZ120" i="10" s="1"/>
  <c r="BV500" i="10"/>
  <c r="BV420" i="10"/>
  <c r="BV301" i="10"/>
  <c r="AZ301" i="10" s="1"/>
  <c r="BV55" i="10"/>
  <c r="BV42" i="10"/>
  <c r="BV408" i="10"/>
  <c r="BV291" i="10"/>
  <c r="BV255" i="10"/>
  <c r="BV472" i="10"/>
  <c r="BV279" i="10"/>
  <c r="BV489" i="10"/>
  <c r="AZ489" i="10" s="1"/>
  <c r="BV161" i="10"/>
  <c r="BV190" i="10"/>
  <c r="BV259" i="10"/>
  <c r="BV281" i="10"/>
  <c r="BV19" i="10"/>
  <c r="AZ19" i="10" s="1"/>
  <c r="BV370" i="10"/>
  <c r="BV95" i="10"/>
  <c r="BV270" i="10"/>
  <c r="BV237" i="10"/>
  <c r="BV384" i="10"/>
  <c r="BV507" i="10"/>
  <c r="BV435" i="10"/>
  <c r="BV35" i="10"/>
  <c r="BV47" i="10"/>
  <c r="AZ84" i="10"/>
  <c r="AZ504" i="10"/>
  <c r="BQ142" i="10"/>
  <c r="AZ142" i="10" s="1"/>
  <c r="BQ183" i="10"/>
  <c r="BQ364" i="10"/>
  <c r="AZ364" i="10" s="1"/>
  <c r="BQ491" i="10"/>
  <c r="AZ491" i="10" s="1"/>
  <c r="BQ196" i="10"/>
  <c r="BQ408" i="10"/>
  <c r="BQ32" i="10"/>
  <c r="AZ32" i="10" s="1"/>
  <c r="BQ467" i="10"/>
  <c r="BQ181" i="10"/>
  <c r="BQ23" i="10"/>
  <c r="BQ412" i="10"/>
  <c r="BQ59" i="10"/>
  <c r="BQ376" i="10"/>
  <c r="BQ293" i="10"/>
  <c r="AZ293" i="10" s="1"/>
  <c r="BQ12" i="10"/>
  <c r="AZ12" i="10" s="1"/>
  <c r="BQ416" i="10"/>
  <c r="BQ171" i="10"/>
  <c r="BQ261" i="10"/>
  <c r="BQ146" i="10"/>
  <c r="BQ377" i="10"/>
  <c r="AZ377" i="10" s="1"/>
  <c r="BQ340" i="10"/>
  <c r="BQ332" i="10"/>
  <c r="AZ332" i="10" s="1"/>
  <c r="BQ129" i="10"/>
  <c r="BQ271" i="10"/>
  <c r="AZ271" i="10" s="1"/>
  <c r="BQ187" i="10"/>
  <c r="AZ187" i="10" s="1"/>
  <c r="BQ80" i="10"/>
  <c r="AZ80" i="10" s="1"/>
  <c r="BQ117" i="10"/>
  <c r="AZ117" i="10" s="1"/>
  <c r="BQ508" i="10"/>
  <c r="AZ508" i="10" s="1"/>
  <c r="BQ367" i="10"/>
  <c r="AZ367" i="10" s="1"/>
  <c r="BQ132" i="10"/>
  <c r="BQ468" i="10"/>
  <c r="AZ468" i="10" s="1"/>
  <c r="BQ262" i="10"/>
  <c r="AZ262" i="10" s="1"/>
  <c r="BQ74" i="10"/>
  <c r="AZ74" i="10" s="1"/>
  <c r="BQ200" i="10"/>
  <c r="AZ200" i="10" s="1"/>
  <c r="BQ238" i="10"/>
  <c r="BQ208" i="10"/>
  <c r="AZ208" i="10" s="1"/>
  <c r="BQ475" i="10"/>
  <c r="AZ475" i="10" s="1"/>
  <c r="BQ344" i="10"/>
  <c r="BQ44" i="10"/>
  <c r="BQ164" i="10"/>
  <c r="BQ493" i="10"/>
  <c r="AZ493" i="10" s="1"/>
  <c r="BQ335" i="10"/>
  <c r="AZ335" i="10" s="1"/>
  <c r="BQ315" i="10"/>
  <c r="BQ501" i="10"/>
  <c r="BQ509" i="10"/>
  <c r="BQ99" i="10"/>
  <c r="BQ168" i="10"/>
  <c r="BQ330" i="10"/>
  <c r="BQ155" i="10"/>
  <c r="AZ155" i="10" s="1"/>
  <c r="BQ69" i="10"/>
  <c r="BQ157" i="10"/>
  <c r="BQ169" i="10"/>
  <c r="AZ169" i="10" s="1"/>
  <c r="BQ388" i="10"/>
  <c r="BQ404" i="10"/>
  <c r="AZ404" i="10" s="1"/>
  <c r="BQ245" i="10"/>
  <c r="BQ481" i="10"/>
  <c r="BQ188" i="10"/>
  <c r="BQ22" i="10"/>
  <c r="BQ95" i="10"/>
  <c r="BQ210" i="10"/>
  <c r="AZ210" i="10" s="1"/>
  <c r="BQ321" i="10"/>
  <c r="AZ321" i="10" s="1"/>
  <c r="BQ127" i="10"/>
  <c r="BQ252" i="10"/>
  <c r="BQ326" i="10"/>
  <c r="AZ326" i="10" s="1"/>
  <c r="BQ302" i="10"/>
  <c r="BQ194" i="10"/>
  <c r="BQ45" i="10"/>
  <c r="BQ230" i="10"/>
  <c r="BQ398" i="10"/>
  <c r="AZ398" i="10" s="1"/>
  <c r="BQ470" i="10"/>
  <c r="BQ71" i="10"/>
  <c r="BQ429" i="10"/>
  <c r="AZ429" i="10" s="1"/>
  <c r="BQ68" i="10"/>
  <c r="AZ68" i="10" s="1"/>
  <c r="BQ449" i="10"/>
  <c r="BQ294" i="10"/>
  <c r="AZ294" i="10" s="1"/>
  <c r="BQ179" i="10"/>
  <c r="AZ179" i="10" s="1"/>
  <c r="BQ343" i="10"/>
  <c r="BQ130" i="10"/>
  <c r="AZ130" i="10" s="1"/>
  <c r="BQ331" i="10"/>
  <c r="BQ300" i="10"/>
  <c r="AZ300" i="10" s="1"/>
  <c r="BQ502" i="10"/>
  <c r="BQ135" i="10"/>
  <c r="BQ299" i="10"/>
  <c r="AZ299" i="10" s="1"/>
  <c r="BQ103" i="10"/>
  <c r="BQ231" i="10"/>
  <c r="BQ353" i="10"/>
  <c r="BQ13" i="10"/>
  <c r="BQ229" i="10"/>
  <c r="BQ167" i="10"/>
  <c r="AZ167" i="10" s="1"/>
  <c r="BQ50" i="10"/>
  <c r="AZ50" i="10" s="1"/>
  <c r="BQ471" i="10"/>
  <c r="BQ122" i="10"/>
  <c r="AZ122" i="10" s="1"/>
  <c r="BQ190" i="10"/>
  <c r="AZ190" i="10" s="1"/>
  <c r="BQ25" i="10"/>
  <c r="BQ423" i="10"/>
  <c r="BQ118" i="10"/>
  <c r="AZ118" i="10" s="1"/>
  <c r="BQ116" i="10"/>
  <c r="BQ482" i="10"/>
  <c r="AZ482" i="10" s="1"/>
  <c r="BQ94" i="10"/>
  <c r="BQ425" i="10"/>
  <c r="AZ425" i="10" s="1"/>
  <c r="BQ361" i="10"/>
  <c r="AZ361" i="10" s="1"/>
  <c r="BQ90" i="10"/>
  <c r="BQ285" i="10"/>
  <c r="BQ175" i="10"/>
  <c r="BQ206" i="10"/>
  <c r="AZ206" i="10" s="1"/>
  <c r="BQ464" i="10"/>
  <c r="BQ106" i="10"/>
  <c r="BQ365" i="10"/>
  <c r="BQ290" i="10"/>
  <c r="AZ290" i="10" s="1"/>
  <c r="BQ151" i="10"/>
  <c r="AZ151" i="10" s="1"/>
  <c r="BQ460" i="10"/>
  <c r="BQ191" i="10"/>
  <c r="BQ203" i="10"/>
  <c r="BQ381" i="10"/>
  <c r="AZ381" i="10" s="1"/>
  <c r="BQ494" i="10"/>
  <c r="BQ458" i="10"/>
  <c r="BQ362" i="10"/>
  <c r="AZ362" i="10" s="1"/>
  <c r="BQ316" i="10"/>
  <c r="BQ304" i="10"/>
  <c r="BQ359" i="10"/>
  <c r="AZ359" i="10" s="1"/>
  <c r="BQ43" i="10"/>
  <c r="BQ406" i="10"/>
  <c r="BQ492" i="10"/>
  <c r="BQ434" i="10"/>
  <c r="BQ92" i="10"/>
  <c r="BQ84" i="10"/>
  <c r="BQ490" i="10"/>
  <c r="BQ37" i="10"/>
  <c r="BQ487" i="10"/>
  <c r="BQ399" i="10"/>
  <c r="BQ205" i="10"/>
  <c r="AZ205" i="10" s="1"/>
  <c r="BQ35" i="10"/>
  <c r="BQ220" i="10"/>
  <c r="BQ497" i="10"/>
  <c r="BQ209" i="10"/>
  <c r="BQ438" i="10"/>
  <c r="BQ159" i="10"/>
  <c r="AZ159" i="10" s="1"/>
  <c r="BQ242" i="10"/>
  <c r="BQ247" i="10"/>
  <c r="AZ247" i="10" s="1"/>
  <c r="BQ485" i="10"/>
  <c r="BQ237" i="10"/>
  <c r="BQ255" i="10"/>
  <c r="BQ217" i="10"/>
  <c r="BQ86" i="10"/>
  <c r="AZ86" i="10" s="1"/>
  <c r="BQ139" i="10"/>
  <c r="BQ202" i="10"/>
  <c r="BQ236" i="10"/>
  <c r="AZ236" i="10" s="1"/>
  <c r="BQ313" i="10"/>
  <c r="BQ91" i="10"/>
  <c r="AZ91" i="10" s="1"/>
  <c r="BQ504" i="10"/>
  <c r="BQ154" i="10"/>
  <c r="AZ154" i="10" s="1"/>
  <c r="BQ133" i="10"/>
  <c r="BQ431" i="10"/>
  <c r="BQ123" i="10"/>
  <c r="BQ360" i="10"/>
  <c r="BQ224" i="10"/>
  <c r="AZ224" i="10" s="1"/>
  <c r="BQ254" i="10"/>
  <c r="BQ24" i="10"/>
  <c r="AZ24" i="10" s="1"/>
  <c r="BQ305" i="10"/>
  <c r="BQ479" i="10"/>
  <c r="BQ378" i="10"/>
  <c r="BQ287" i="10"/>
  <c r="AZ287" i="10" s="1"/>
  <c r="BQ249" i="10"/>
  <c r="BQ136" i="10"/>
  <c r="AZ136" i="10" s="1"/>
  <c r="BQ264" i="10"/>
  <c r="AZ264" i="10" s="1"/>
  <c r="BQ413" i="10"/>
  <c r="BQ100" i="10"/>
  <c r="AZ100" i="10" s="1"/>
  <c r="BQ433" i="10"/>
  <c r="AZ433" i="10" s="1"/>
  <c r="BQ111" i="10"/>
  <c r="BQ259" i="10"/>
  <c r="BQ147" i="10"/>
  <c r="AZ147" i="10" s="1"/>
  <c r="BQ380" i="10"/>
  <c r="BQ185" i="10"/>
  <c r="BQ415" i="10"/>
  <c r="AZ415" i="10" s="1"/>
  <c r="BQ384" i="10"/>
  <c r="AZ384" i="10" s="1"/>
  <c r="BQ371" i="10"/>
  <c r="AZ371" i="10" s="1"/>
  <c r="BQ322" i="10"/>
  <c r="BQ297" i="10"/>
  <c r="BQ451" i="10"/>
  <c r="BQ427" i="10"/>
  <c r="BQ213" i="10"/>
  <c r="AZ213" i="10" s="1"/>
  <c r="BQ124" i="10"/>
  <c r="BQ396" i="10"/>
  <c r="BQ437" i="10"/>
  <c r="AZ437" i="10" s="1"/>
  <c r="BQ149" i="10"/>
  <c r="BQ166" i="10"/>
  <c r="AZ166" i="10" s="1"/>
  <c r="BQ227" i="10"/>
  <c r="BQ363" i="10"/>
  <c r="AZ363" i="10" s="1"/>
  <c r="BQ89" i="10"/>
  <c r="BQ277" i="10"/>
  <c r="BQ317" i="10"/>
  <c r="AZ317" i="10" s="1"/>
  <c r="BQ410" i="10"/>
  <c r="BQ308" i="10"/>
  <c r="AZ308" i="10" s="1"/>
  <c r="BQ323" i="10"/>
  <c r="BQ241" i="10"/>
  <c r="BQ409" i="10"/>
  <c r="BQ373" i="10"/>
  <c r="BQ207" i="10"/>
  <c r="BQ219" i="10"/>
  <c r="AZ219" i="10" s="1"/>
  <c r="BQ387" i="10"/>
  <c r="AZ387" i="10" s="1"/>
  <c r="BQ480" i="10"/>
  <c r="BQ266" i="10"/>
  <c r="BQ338" i="10"/>
  <c r="AZ338" i="10" s="1"/>
  <c r="BQ349" i="10"/>
  <c r="AZ349" i="10" s="1"/>
  <c r="BQ49" i="10"/>
  <c r="AZ49" i="10" s="1"/>
  <c r="BQ320" i="10"/>
  <c r="BQ303" i="10"/>
  <c r="AZ303" i="10" s="1"/>
  <c r="BQ273" i="10"/>
  <c r="AZ273" i="10" s="1"/>
  <c r="BQ256" i="10"/>
  <c r="AZ256" i="10" s="1"/>
  <c r="BQ77" i="10"/>
  <c r="AZ77" i="10" s="1"/>
  <c r="BQ26" i="10"/>
  <c r="BQ337" i="10"/>
  <c r="AZ337" i="10" s="1"/>
  <c r="BQ221" i="10"/>
  <c r="AZ221" i="10" s="1"/>
  <c r="BQ435" i="10"/>
  <c r="BQ67" i="10"/>
  <c r="BQ61" i="10"/>
  <c r="AZ61" i="10" s="1"/>
  <c r="BQ295" i="10"/>
  <c r="AZ295" i="10" s="1"/>
  <c r="BQ420" i="10"/>
  <c r="BQ225" i="10"/>
  <c r="AZ225" i="10" s="1"/>
  <c r="BQ275" i="10"/>
  <c r="AZ275" i="10" s="1"/>
  <c r="BQ463" i="10"/>
  <c r="AZ463" i="10" s="1"/>
  <c r="BQ15" i="10"/>
  <c r="BQ436" i="10"/>
  <c r="BQ113" i="10"/>
  <c r="BQ42" i="10"/>
  <c r="AZ42" i="10" s="1"/>
  <c r="BQ257" i="10"/>
  <c r="AZ257" i="10" s="1"/>
  <c r="BQ143" i="10"/>
  <c r="AZ143" i="10" s="1"/>
  <c r="BQ53" i="10"/>
  <c r="BQ474" i="10"/>
  <c r="AZ474" i="10" s="1"/>
  <c r="BQ87" i="10"/>
  <c r="AZ87" i="10" s="1"/>
  <c r="BQ178" i="10"/>
  <c r="AZ178" i="10" s="1"/>
  <c r="BQ239" i="10"/>
  <c r="AZ239" i="10" s="1"/>
  <c r="BQ234" i="10"/>
  <c r="BQ88" i="10"/>
  <c r="BQ419" i="10"/>
  <c r="AZ419" i="10" s="1"/>
  <c r="BQ253" i="10"/>
  <c r="AZ253" i="10" s="1"/>
  <c r="BQ401" i="10"/>
  <c r="AZ401" i="10" s="1"/>
  <c r="BQ104" i="10"/>
  <c r="BQ268" i="10"/>
  <c r="BQ358" i="10"/>
  <c r="AZ358" i="10" s="1"/>
  <c r="BQ216" i="10"/>
  <c r="BQ472" i="10"/>
  <c r="AZ472" i="10" s="1"/>
  <c r="BQ52" i="10"/>
  <c r="AZ52" i="10" s="1"/>
  <c r="BQ440" i="10"/>
  <c r="AZ440" i="10" s="1"/>
  <c r="BQ351" i="10"/>
  <c r="AZ351" i="10" s="1"/>
  <c r="BQ172" i="10"/>
  <c r="BQ212" i="10"/>
  <c r="BQ115" i="10"/>
  <c r="AZ115" i="10" s="1"/>
  <c r="BQ348" i="10"/>
  <c r="BQ403" i="10"/>
  <c r="BQ160" i="10"/>
  <c r="AZ160" i="10" s="1"/>
  <c r="BQ20" i="10"/>
  <c r="AZ20" i="10" s="1"/>
  <c r="BQ112" i="10"/>
  <c r="AZ112" i="10" s="1"/>
  <c r="BQ110" i="10"/>
  <c r="BQ125" i="10"/>
  <c r="BQ369" i="10"/>
  <c r="AZ369" i="10" s="1"/>
  <c r="BQ284" i="10"/>
  <c r="BQ138" i="10"/>
  <c r="BQ251" i="10"/>
  <c r="BQ488" i="10"/>
  <c r="AZ488" i="10" s="1"/>
  <c r="BQ366" i="10"/>
  <c r="AZ366" i="10" s="1"/>
  <c r="BQ439" i="10"/>
  <c r="AZ439" i="10" s="1"/>
  <c r="BQ153" i="10"/>
  <c r="BQ426" i="10"/>
  <c r="AZ426" i="10" s="1"/>
  <c r="BQ263" i="10"/>
  <c r="BQ47" i="10"/>
  <c r="AZ47" i="10" s="1"/>
  <c r="BQ98" i="10"/>
  <c r="AZ98" i="10" s="1"/>
  <c r="BQ281" i="10"/>
  <c r="BQ450" i="10"/>
  <c r="BQ39" i="10"/>
  <c r="BQ63" i="10"/>
  <c r="BQ345" i="10"/>
  <c r="BQ352" i="10"/>
  <c r="BQ250" i="10"/>
  <c r="AZ250" i="10" s="1"/>
  <c r="BQ334" i="10"/>
  <c r="AZ334" i="10" s="1"/>
  <c r="BQ93" i="10"/>
  <c r="AZ93" i="10" s="1"/>
  <c r="BQ283" i="10"/>
  <c r="BQ452" i="10"/>
  <c r="BQ329" i="10"/>
  <c r="BQ389" i="10"/>
  <c r="AZ389" i="10" s="1"/>
  <c r="BQ223" i="10"/>
  <c r="BQ347" i="10"/>
  <c r="AZ347" i="10" s="1"/>
  <c r="BQ16" i="10"/>
  <c r="AZ16" i="10" s="1"/>
  <c r="BQ269" i="10"/>
  <c r="AZ269" i="10" s="1"/>
  <c r="BQ336" i="10"/>
  <c r="AZ336" i="10" s="1"/>
  <c r="BQ448" i="10"/>
  <c r="BQ443" i="10"/>
  <c r="BQ31" i="10"/>
  <c r="BQ379" i="10"/>
  <c r="AZ379" i="10" s="1"/>
  <c r="BQ279" i="10"/>
  <c r="BQ333" i="10"/>
  <c r="AZ333" i="10" s="1"/>
  <c r="BQ85" i="10"/>
  <c r="AZ85" i="10" s="1"/>
  <c r="BQ446" i="10"/>
  <c r="BQ400" i="10"/>
  <c r="BQ476" i="10"/>
  <c r="AZ476" i="10" s="1"/>
  <c r="AZ316" i="10"/>
  <c r="AZ255" i="10"/>
  <c r="AZ58" i="10"/>
  <c r="AZ323" i="10"/>
  <c r="BR176" i="10"/>
  <c r="AZ176" i="10" s="1"/>
  <c r="BR458" i="10"/>
  <c r="BR64" i="10"/>
  <c r="AZ64" i="10" s="1"/>
  <c r="BR83" i="10"/>
  <c r="BR370" i="10"/>
  <c r="AZ370" i="10" s="1"/>
  <c r="BR402" i="10"/>
  <c r="AZ402" i="10" s="1"/>
  <c r="BR352" i="10"/>
  <c r="BR31" i="10"/>
  <c r="BR320" i="10"/>
  <c r="BR378" i="10"/>
  <c r="AZ378" i="10" s="1"/>
  <c r="BR33" i="10"/>
  <c r="AZ33" i="10" s="1"/>
  <c r="BR350" i="10"/>
  <c r="AZ350" i="10" s="1"/>
  <c r="BR268" i="10"/>
  <c r="BR501" i="10"/>
  <c r="BR28" i="10"/>
  <c r="BR345" i="10"/>
  <c r="BR67" i="10"/>
  <c r="BR168" i="10"/>
  <c r="BR389" i="10"/>
  <c r="BR327" i="10"/>
  <c r="AZ327" i="10" s="1"/>
  <c r="BR411" i="10"/>
  <c r="AZ411" i="10" s="1"/>
  <c r="BR406" i="10"/>
  <c r="BR150" i="10"/>
  <c r="BR252" i="10"/>
  <c r="BR103" i="10"/>
  <c r="BR318" i="10"/>
  <c r="AZ318" i="10" s="1"/>
  <c r="BR286" i="10"/>
  <c r="AZ286" i="10" s="1"/>
  <c r="BR15" i="10"/>
  <c r="BR89" i="10"/>
  <c r="BR424" i="10"/>
  <c r="AZ424" i="10" s="1"/>
  <c r="BR395" i="10"/>
  <c r="AZ395" i="10" s="1"/>
  <c r="BR45" i="10"/>
  <c r="BR153" i="10"/>
  <c r="BR177" i="10"/>
  <c r="AZ177" i="10" s="1"/>
  <c r="BR372" i="10"/>
  <c r="AZ372" i="10" s="1"/>
  <c r="BR331" i="10"/>
  <c r="BR254" i="10"/>
  <c r="BR346" i="10"/>
  <c r="AZ346" i="10" s="1"/>
  <c r="BR60" i="10"/>
  <c r="BR407" i="10"/>
  <c r="AZ407" i="10" s="1"/>
  <c r="BR380" i="10"/>
  <c r="BR229" i="10"/>
  <c r="BR237" i="10"/>
  <c r="BR65" i="10"/>
  <c r="BR148" i="10"/>
  <c r="AZ148" i="10" s="1"/>
  <c r="BR174" i="10"/>
  <c r="AZ174" i="10" s="1"/>
  <c r="BR351" i="10"/>
  <c r="BR464" i="10"/>
  <c r="BR123" i="10"/>
  <c r="BR461" i="10"/>
  <c r="AZ461" i="10" s="1"/>
  <c r="BR242" i="10"/>
  <c r="BR455" i="10"/>
  <c r="AZ455" i="10" s="1"/>
  <c r="BR446" i="10"/>
  <c r="BR465" i="10"/>
  <c r="BR437" i="10"/>
  <c r="BR70" i="10"/>
  <c r="BR284" i="10"/>
  <c r="BR227" i="10"/>
  <c r="BR274" i="10"/>
  <c r="AZ274" i="10" s="1"/>
  <c r="BR56" i="10"/>
  <c r="AZ56" i="10" s="1"/>
  <c r="BR215" i="10"/>
  <c r="AZ215" i="10" s="1"/>
  <c r="BR231" i="10"/>
  <c r="BR125" i="10"/>
  <c r="AZ125" i="10" s="1"/>
  <c r="BR463" i="10"/>
  <c r="BR467" i="10"/>
  <c r="BR124" i="10"/>
  <c r="BR88" i="10"/>
  <c r="BR43" i="10"/>
  <c r="BR191" i="10"/>
  <c r="BR430" i="10"/>
  <c r="AZ430" i="10" s="1"/>
  <c r="BR181" i="10"/>
  <c r="BR192" i="10"/>
  <c r="BR126" i="10"/>
  <c r="AZ126" i="10" s="1"/>
  <c r="BR149" i="10"/>
  <c r="BR443" i="10"/>
  <c r="BR152" i="10"/>
  <c r="AZ152" i="10" s="1"/>
  <c r="BR368" i="10"/>
  <c r="AZ368" i="10" s="1"/>
  <c r="BR314" i="10"/>
  <c r="AZ314" i="10" s="1"/>
  <c r="BR122" i="10"/>
  <c r="BR39" i="10"/>
  <c r="BR447" i="10"/>
  <c r="AZ447" i="10" s="1"/>
  <c r="BR435" i="10"/>
  <c r="BR306" i="10"/>
  <c r="AZ306" i="10" s="1"/>
  <c r="BR390" i="10"/>
  <c r="AZ390" i="10" s="1"/>
  <c r="BR114" i="10"/>
  <c r="AZ114" i="10" s="1"/>
  <c r="BR121" i="10"/>
  <c r="BR470" i="10"/>
  <c r="BR212" i="10"/>
  <c r="AZ212" i="10" s="1"/>
  <c r="BR506" i="10"/>
  <c r="AZ506" i="10" s="1"/>
  <c r="BR288" i="10"/>
  <c r="AZ288" i="10" s="1"/>
  <c r="BR296" i="10"/>
  <c r="BR25" i="10"/>
  <c r="BR196" i="10"/>
  <c r="BR436" i="10"/>
  <c r="BR69" i="10"/>
  <c r="BR393" i="10"/>
  <c r="BR449" i="10"/>
  <c r="BR207" i="10"/>
  <c r="BR21" i="10"/>
  <c r="BR249" i="10"/>
  <c r="BR412" i="10"/>
  <c r="BR63" i="10"/>
  <c r="BR272" i="10"/>
  <c r="AZ272" i="10" s="1"/>
  <c r="BR343" i="10"/>
  <c r="BR431" i="10"/>
  <c r="BR251" i="10"/>
  <c r="BR507" i="10"/>
  <c r="BR413" i="10"/>
  <c r="BR460" i="10"/>
  <c r="BR278" i="10"/>
  <c r="AZ278" i="10" s="1"/>
  <c r="BR302" i="10"/>
  <c r="AZ302" i="10" s="1"/>
  <c r="BR145" i="10"/>
  <c r="AZ145" i="10" s="1"/>
  <c r="BR243" i="10"/>
  <c r="AZ243" i="10" s="1"/>
  <c r="BR285" i="10"/>
  <c r="BR392" i="10"/>
  <c r="BR265" i="10"/>
  <c r="AZ265" i="10" s="1"/>
  <c r="BR342" i="10"/>
  <c r="AZ342" i="10" s="1"/>
  <c r="BR165" i="10"/>
  <c r="AZ165" i="10" s="1"/>
  <c r="BR140" i="10"/>
  <c r="AZ140" i="10" s="1"/>
  <c r="BR119" i="10"/>
  <c r="AZ119" i="10" s="1"/>
  <c r="BR502" i="10"/>
  <c r="BR82" i="10"/>
  <c r="BR35" i="10"/>
  <c r="BR81" i="10"/>
  <c r="AZ81" i="10" s="1"/>
  <c r="BR423" i="10"/>
  <c r="BR313" i="10"/>
  <c r="BR203" i="10"/>
  <c r="BR238" i="10"/>
  <c r="BR479" i="10"/>
  <c r="BR365" i="10"/>
  <c r="BR498" i="10"/>
  <c r="AZ498" i="10" s="1"/>
  <c r="BR291" i="10"/>
  <c r="AZ291" i="10" s="1"/>
  <c r="BR163" i="10"/>
  <c r="AZ163" i="10" s="1"/>
  <c r="BR222" i="10"/>
  <c r="AZ222" i="10" s="1"/>
  <c r="BR420" i="10"/>
  <c r="BR53" i="10"/>
  <c r="BR113" i="10"/>
  <c r="BR129" i="10"/>
  <c r="AZ129" i="10" s="1"/>
  <c r="BR10" i="10"/>
  <c r="AZ10" i="10" s="1"/>
  <c r="BR417" i="10"/>
  <c r="BR270" i="10"/>
  <c r="AZ270" i="10" s="1"/>
  <c r="BR62" i="10"/>
  <c r="AZ62" i="10" s="1"/>
  <c r="BR217" i="10"/>
  <c r="BR428" i="10"/>
  <c r="AZ428" i="10" s="1"/>
  <c r="BR183" i="10"/>
  <c r="BR505" i="10"/>
  <c r="AZ505" i="10" s="1"/>
  <c r="BR198" i="10"/>
  <c r="AZ198" i="10" s="1"/>
  <c r="BR322" i="10"/>
  <c r="BR453" i="10"/>
  <c r="AZ453" i="10" s="1"/>
  <c r="BR315" i="10"/>
  <c r="BR13" i="10"/>
  <c r="BR90" i="10"/>
  <c r="BR128" i="10"/>
  <c r="AZ128" i="10" s="1"/>
  <c r="BR14" i="10"/>
  <c r="AZ14" i="10" s="1"/>
  <c r="BR490" i="10"/>
  <c r="BR106" i="10"/>
  <c r="AZ106" i="10" s="1"/>
  <c r="BR462" i="10"/>
  <c r="AZ462" i="10" s="1"/>
  <c r="BR403" i="10"/>
  <c r="BR138" i="10"/>
  <c r="BR230" i="10"/>
  <c r="BR22" i="10"/>
  <c r="BR383" i="10"/>
  <c r="AZ383" i="10" s="1"/>
  <c r="BR216" i="10"/>
  <c r="BR116" i="10"/>
  <c r="BR61" i="10"/>
  <c r="BR99" i="10"/>
  <c r="BR324" i="10"/>
  <c r="AZ324" i="10" s="1"/>
  <c r="BR477" i="10"/>
  <c r="AZ477" i="10" s="1"/>
  <c r="BR175" i="10"/>
  <c r="BR480" i="10"/>
  <c r="BR161" i="10"/>
  <c r="AZ161" i="10" s="1"/>
  <c r="BR46" i="10"/>
  <c r="AZ46" i="10" s="1"/>
  <c r="BR108" i="10"/>
  <c r="AZ108" i="10" s="1"/>
  <c r="BR279" i="10"/>
  <c r="BR358" i="10"/>
  <c r="BR399" i="10"/>
  <c r="BR427" i="10"/>
  <c r="BR23" i="10"/>
  <c r="BR180" i="10"/>
  <c r="BR263" i="10"/>
  <c r="BR202" i="10"/>
  <c r="BR76" i="10"/>
  <c r="AZ76" i="10" s="1"/>
  <c r="BR396" i="10"/>
  <c r="AZ396" i="10" s="1"/>
  <c r="BR485" i="10"/>
  <c r="BR409" i="10"/>
  <c r="BR330" i="10"/>
  <c r="BR410" i="10"/>
  <c r="BR397" i="10"/>
  <c r="AZ397" i="10" s="1"/>
  <c r="BR307" i="10"/>
  <c r="AZ307" i="10" s="1"/>
  <c r="BR132" i="10"/>
  <c r="BR40" i="10"/>
  <c r="BR133" i="10"/>
  <c r="BR469" i="10"/>
  <c r="AZ469" i="10" s="1"/>
  <c r="BR104" i="10"/>
  <c r="BR55" i="10"/>
  <c r="AZ55" i="10" s="1"/>
  <c r="BR146" i="10"/>
  <c r="BR438" i="10"/>
  <c r="BR79" i="10"/>
  <c r="AZ79" i="10" s="1"/>
  <c r="BR356" i="10"/>
  <c r="BR172" i="10"/>
  <c r="BR223" i="10"/>
  <c r="BR193" i="10"/>
  <c r="AZ193" i="10" s="1"/>
  <c r="BR353" i="10"/>
  <c r="BR164" i="10"/>
  <c r="BR276" i="10"/>
  <c r="AZ276" i="10" s="1"/>
  <c r="BR92" i="10"/>
  <c r="BR434" i="10"/>
  <c r="BR283" i="10"/>
  <c r="BR329" i="10"/>
  <c r="BR379" i="10"/>
  <c r="BR266" i="10"/>
  <c r="BR72" i="10"/>
  <c r="AZ72" i="10" s="1"/>
  <c r="BR341" i="10"/>
  <c r="AZ341" i="10" s="1"/>
  <c r="BR360" i="10"/>
  <c r="BR171" i="10"/>
  <c r="AZ171" i="10" s="1"/>
  <c r="BR348" i="10"/>
  <c r="BR405" i="10"/>
  <c r="BR376" i="10"/>
  <c r="BR186" i="10"/>
  <c r="BR11" i="10"/>
  <c r="BR127" i="10"/>
  <c r="AZ127" i="10" s="1"/>
  <c r="BR27" i="10"/>
  <c r="AZ27" i="10" s="1"/>
  <c r="BR188" i="10"/>
  <c r="BR375" i="10"/>
  <c r="BR483" i="10"/>
  <c r="AZ483" i="10" s="1"/>
  <c r="BR134" i="10"/>
  <c r="AZ134" i="10" s="1"/>
  <c r="BR260" i="10"/>
  <c r="AZ260" i="10" s="1"/>
  <c r="BR444" i="10"/>
  <c r="BR26" i="10"/>
  <c r="BR382" i="10"/>
  <c r="AZ382" i="10" s="1"/>
  <c r="BR71" i="10"/>
  <c r="BR94" i="10"/>
  <c r="AZ94" i="10" s="1"/>
  <c r="BS57" i="10"/>
  <c r="AZ57" i="10" s="1"/>
  <c r="BS355" i="10"/>
  <c r="AZ355" i="10" s="1"/>
  <c r="BS101" i="10"/>
  <c r="AZ101" i="10" s="1"/>
  <c r="BS422" i="10"/>
  <c r="AZ422" i="10" s="1"/>
  <c r="BS352" i="10"/>
  <c r="BS150" i="10"/>
  <c r="BS254" i="10"/>
  <c r="BS445" i="10"/>
  <c r="BS111" i="10"/>
  <c r="BS73" i="10"/>
  <c r="AZ73" i="10" s="1"/>
  <c r="BS109" i="10"/>
  <c r="AZ109" i="10" s="1"/>
  <c r="BS434" i="10"/>
  <c r="BS240" i="10"/>
  <c r="AZ240" i="10" s="1"/>
  <c r="BS297" i="10"/>
  <c r="BS258" i="10"/>
  <c r="BS234" i="10"/>
  <c r="BS90" i="10"/>
  <c r="BS137" i="10"/>
  <c r="AZ137" i="10" s="1"/>
  <c r="BS405" i="10"/>
  <c r="BS103" i="10"/>
  <c r="BS37" i="10"/>
  <c r="BS436" i="10"/>
  <c r="BS481" i="10"/>
  <c r="BS375" i="10"/>
  <c r="BS121" i="10"/>
  <c r="BS471" i="10"/>
  <c r="BS65" i="10"/>
  <c r="BS185" i="10"/>
  <c r="AZ185" i="10" s="1"/>
  <c r="BS423" i="10"/>
  <c r="BS139" i="10"/>
  <c r="BS344" i="10"/>
  <c r="BS131" i="10"/>
  <c r="AZ131" i="10" s="1"/>
  <c r="BS26" i="10"/>
  <c r="BS83" i="10"/>
  <c r="BS39" i="10"/>
  <c r="BS31" i="10"/>
  <c r="BS444" i="10"/>
  <c r="BS465" i="10"/>
  <c r="BS268" i="10"/>
  <c r="BS304" i="10"/>
  <c r="BS15" i="10"/>
  <c r="BS403" i="10"/>
  <c r="BS270" i="10"/>
  <c r="BS217" i="10"/>
  <c r="BS158" i="10"/>
  <c r="AZ158" i="10" s="1"/>
  <c r="BS325" i="10"/>
  <c r="AZ325" i="10" s="1"/>
  <c r="BS116" i="10"/>
  <c r="BS173" i="10"/>
  <c r="AZ173" i="10" s="1"/>
  <c r="AZ214" i="10"/>
  <c r="AZ400" i="10"/>
  <c r="AZ82" i="10"/>
  <c r="AZ44" i="10"/>
  <c r="AZ217" i="10"/>
  <c r="BR30" i="10"/>
  <c r="AZ110" i="10"/>
  <c r="AZ360" i="10"/>
  <c r="BR32" i="10"/>
  <c r="AZ59" i="10"/>
  <c r="AZ216" i="10"/>
  <c r="AZ319" i="10"/>
  <c r="AZ388" i="10"/>
  <c r="BR456" i="10"/>
  <c r="AZ456" i="10" s="1"/>
  <c r="AZ25" i="10"/>
  <c r="AZ416" i="10"/>
  <c r="BR157" i="10"/>
  <c r="AZ30" i="10"/>
  <c r="AZ245" i="10"/>
  <c r="AZ40" i="10"/>
  <c r="AZ277" i="10"/>
  <c r="AZ373" i="10"/>
  <c r="AZ448" i="10"/>
  <c r="BR445" i="10"/>
  <c r="AZ445" i="10" s="1"/>
  <c r="AZ500" i="10"/>
  <c r="A2" i="10" l="1"/>
  <c r="GF1" i="16" s="1"/>
  <c r="AZ11" i="10"/>
  <c r="A3" i="20"/>
  <c r="AZ409" i="10"/>
  <c r="AZ191" i="10"/>
  <c r="AZ444" i="10"/>
  <c r="AZ375" i="10"/>
  <c r="AZ417" i="10"/>
  <c r="AZ393" i="10"/>
  <c r="AZ192" i="10"/>
  <c r="AZ70" i="10"/>
  <c r="AZ65" i="10"/>
  <c r="AZ251" i="10"/>
  <c r="AZ241" i="10"/>
  <c r="AZ451" i="10"/>
  <c r="AZ305" i="10"/>
  <c r="AZ209" i="10"/>
  <c r="AZ492" i="10"/>
  <c r="AZ304" i="10"/>
  <c r="AZ494" i="10"/>
  <c r="AZ471" i="10"/>
  <c r="AZ13" i="10"/>
  <c r="AZ95" i="10"/>
  <c r="AZ157" i="10"/>
  <c r="AZ146" i="10"/>
  <c r="Q48" i="20"/>
  <c r="Q54" i="20"/>
  <c r="Q41" i="20"/>
  <c r="Q29" i="20"/>
  <c r="Q34" i="20"/>
  <c r="Q17" i="20"/>
  <c r="Q20" i="20"/>
  <c r="Q12" i="20"/>
  <c r="Q43" i="20"/>
  <c r="Q27" i="20"/>
  <c r="Q23" i="20"/>
  <c r="Q7" i="20"/>
  <c r="Q39" i="20"/>
  <c r="Q50" i="20"/>
  <c r="Q5" i="20"/>
  <c r="Q35" i="20"/>
  <c r="Q16" i="20"/>
  <c r="Q10" i="20"/>
  <c r="Q26" i="20"/>
  <c r="Q51" i="20"/>
  <c r="Q13" i="20"/>
  <c r="Q46" i="20"/>
  <c r="Q37" i="20"/>
  <c r="Q45" i="20"/>
  <c r="Q53" i="20"/>
  <c r="Q49" i="20"/>
  <c r="Q25" i="20"/>
  <c r="X6" i="10"/>
  <c r="Q9" i="20"/>
  <c r="Q18" i="20"/>
  <c r="Q33" i="20"/>
  <c r="Q32" i="20"/>
  <c r="Q42" i="20"/>
  <c r="Q11" i="20"/>
  <c r="Q24" i="2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38" i="20"/>
  <c r="Q40" i="20"/>
  <c r="Q22" i="20"/>
  <c r="AZ380" i="10"/>
  <c r="AZ103" i="10"/>
  <c r="AZ467" i="10"/>
  <c r="AZ258" i="10"/>
  <c r="AZ186" i="10"/>
  <c r="AZ356" i="10"/>
  <c r="AZ180" i="10"/>
  <c r="AZ392" i="10"/>
  <c r="AZ507" i="10"/>
  <c r="AZ21" i="10"/>
  <c r="AZ296" i="10"/>
  <c r="AZ60" i="10"/>
  <c r="AZ150" i="10"/>
  <c r="AZ28" i="10"/>
  <c r="AZ279" i="10"/>
  <c r="AZ452" i="10"/>
  <c r="AZ39" i="10"/>
  <c r="AZ138" i="10"/>
  <c r="AZ403" i="10"/>
  <c r="AZ88" i="10"/>
  <c r="AZ420" i="10"/>
  <c r="AZ266" i="10"/>
  <c r="AZ297" i="10"/>
  <c r="AZ259" i="10"/>
  <c r="AZ123" i="10"/>
  <c r="AZ202" i="10"/>
  <c r="AZ242" i="10"/>
  <c r="AZ497" i="10"/>
  <c r="AZ399" i="10"/>
  <c r="AZ406" i="10"/>
  <c r="AZ449" i="10"/>
  <c r="AZ194" i="10"/>
  <c r="AZ22" i="10"/>
  <c r="AZ69" i="10"/>
  <c r="AZ23" i="10"/>
  <c r="AZ408" i="10"/>
  <c r="AZ183" i="10"/>
  <c r="AZ446" i="10"/>
  <c r="AZ450" i="10"/>
  <c r="AZ284" i="10"/>
  <c r="AZ234" i="10"/>
  <c r="AZ89" i="10"/>
  <c r="AZ139" i="10"/>
  <c r="AZ220" i="10"/>
  <c r="AZ487" i="10"/>
  <c r="AZ116" i="10"/>
  <c r="AZ343" i="10"/>
  <c r="AZ509" i="10"/>
  <c r="AZ340" i="10"/>
  <c r="AZ376" i="10"/>
  <c r="AZ181" i="10"/>
  <c r="AZ196" i="10"/>
  <c r="AZ281" i="10"/>
  <c r="AZ135" i="10"/>
  <c r="AZ261" i="10"/>
  <c r="AZ223" i="10"/>
  <c r="AZ352" i="10"/>
  <c r="AZ263" i="10"/>
  <c r="AZ348" i="10"/>
  <c r="AZ480" i="10"/>
  <c r="AZ149" i="10"/>
  <c r="AZ322" i="10"/>
  <c r="AZ111" i="10"/>
  <c r="AZ431" i="10"/>
  <c r="AZ43" i="10"/>
  <c r="AZ203" i="10"/>
  <c r="AZ502" i="10"/>
  <c r="AZ188" i="10"/>
  <c r="AZ121" i="10"/>
  <c r="AZ465" i="10"/>
  <c r="AZ31" i="10"/>
  <c r="AZ345" i="10"/>
  <c r="AZ113" i="10"/>
  <c r="AZ410" i="10"/>
  <c r="AZ479" i="10"/>
  <c r="AZ133" i="10"/>
  <c r="AZ438" i="10"/>
  <c r="AZ37" i="10"/>
  <c r="AZ175" i="10"/>
  <c r="AZ229" i="10"/>
  <c r="AZ481" i="10"/>
  <c r="AZ330" i="10"/>
  <c r="AZ164" i="10"/>
  <c r="AZ443" i="10"/>
  <c r="AZ329" i="10"/>
  <c r="AZ63" i="10"/>
  <c r="AZ153" i="10"/>
  <c r="AZ268" i="10"/>
  <c r="AZ436" i="10"/>
  <c r="AZ67" i="10"/>
  <c r="AZ490" i="10"/>
  <c r="AZ460" i="10"/>
  <c r="AZ285" i="10"/>
  <c r="AZ423" i="10"/>
  <c r="AZ331" i="10"/>
  <c r="AZ71" i="10"/>
  <c r="AZ252" i="10"/>
  <c r="AZ168" i="10"/>
  <c r="AZ464" i="10"/>
  <c r="AZ83" i="10"/>
  <c r="AZ172" i="10"/>
  <c r="AZ104" i="10"/>
  <c r="AZ15" i="10"/>
  <c r="AZ435" i="10"/>
  <c r="AZ320" i="10"/>
  <c r="AZ207" i="10"/>
  <c r="AZ124" i="10"/>
  <c r="AZ413" i="10"/>
  <c r="AZ90" i="10"/>
  <c r="AZ353" i="10"/>
  <c r="AZ470" i="10"/>
  <c r="AZ99" i="10"/>
  <c r="AZ344" i="10"/>
  <c r="AZ132" i="10"/>
  <c r="AZ283" i="10"/>
  <c r="AZ254" i="10"/>
  <c r="AZ237" i="10"/>
  <c r="AZ92" i="10"/>
  <c r="AZ231" i="10"/>
  <c r="AZ53" i="10"/>
  <c r="AZ427" i="10"/>
  <c r="AZ313" i="10"/>
  <c r="AZ485" i="10"/>
  <c r="AZ35" i="10"/>
  <c r="AZ434" i="10"/>
  <c r="AZ458" i="10"/>
  <c r="AZ365" i="10"/>
  <c r="AZ230" i="10"/>
  <c r="AZ501" i="10"/>
  <c r="AZ405" i="10"/>
  <c r="AZ26" i="10"/>
  <c r="AZ227" i="10"/>
  <c r="AZ249" i="10"/>
  <c r="AZ45" i="10"/>
  <c r="AZ315" i="10"/>
  <c r="AZ238" i="10"/>
  <c r="AZ412" i="10"/>
  <c r="A1" i="20" l="1"/>
  <c r="W6" i="10" s="1"/>
  <c r="AZ9" i="10"/>
  <c r="A1" i="10" s="1"/>
  <c r="C2" i="20" l="1"/>
  <c r="A4" i="10"/>
  <c r="C8" i="10"/>
  <c r="A3" i="16"/>
  <c r="B2" i="16" s="1"/>
  <c r="F12" i="13"/>
  <c r="B13" i="13" s="1"/>
  <c r="A1" i="16" s="1"/>
  <c r="H10" i="13" l="1"/>
  <c r="M1" i="16"/>
</calcChain>
</file>

<file path=xl/sharedStrings.xml><?xml version="1.0" encoding="utf-8"?>
<sst xmlns="http://schemas.openxmlformats.org/spreadsheetml/2006/main" count="694" uniqueCount="413">
  <si>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</si>
  <si>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</si>
  <si>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</si>
  <si>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</si>
  <si>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</si>
  <si>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</si>
  <si>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</si>
  <si>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</si>
  <si>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</si>
  <si>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</si>
  <si>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</si>
  <si>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</si>
  <si>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</si>
  <si>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</si>
  <si>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</si>
  <si>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</si>
  <si>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</si>
  <si>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</si>
  <si>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</si>
  <si>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</si>
  <si>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</si>
  <si>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</si>
  <si>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</si>
  <si>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</si>
  <si>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</si>
  <si>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</si>
  <si>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</si>
  <si>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</si>
  <si>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</si>
  <si>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</si>
  <si>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</si>
  <si>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</si>
  <si>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</si>
  <si>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</si>
  <si>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</si>
  <si>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</si>
  <si>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</si>
  <si>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</si>
  <si>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</si>
  <si>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</si>
  <si>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</si>
  <si>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</si>
  <si>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</si>
  <si>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</si>
  <si>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</si>
  <si>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</si>
  <si>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</si>
  <si>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</si>
  <si>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</si>
  <si>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</si>
  <si>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</si>
  <si>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</si>
  <si>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</si>
  <si>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</si>
  <si>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</si>
  <si>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</si>
  <si>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</si>
  <si>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</si>
  <si>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</si>
  <si>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</si>
  <si>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</si>
  <si>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</si>
  <si>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</si>
  <si>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</si>
  <si>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</si>
  <si>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</si>
  <si>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</si>
  <si>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</si>
  <si>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</si>
  <si>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</si>
  <si>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</si>
  <si>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</si>
  <si>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</si>
  <si>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</si>
  <si>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</si>
  <si>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</si>
  <si>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</si>
  <si>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</si>
  <si>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</si>
  <si>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</si>
  <si>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</si>
  <si>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</si>
  <si>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</si>
  <si>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</si>
  <si>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</si>
  <si>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</si>
  <si>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</si>
  <si>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</si>
  <si>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</si>
  <si>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</si>
  <si>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</si>
  <si>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</si>
  <si>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</si>
  <si>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</si>
  <si>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</si>
  <si>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</si>
  <si>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</si>
  <si>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</si>
  <si>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</si>
  <si>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</si>
  <si>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</si>
  <si>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</si>
  <si>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</si>
  <si>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</si>
  <si>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</si>
  <si>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</si>
  <si>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</si>
  <si>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</si>
  <si>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</si>
  <si>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</si>
  <si>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</si>
  <si>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</si>
  <si>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</si>
  <si>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</si>
  <si>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</si>
  <si>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</si>
  <si>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</si>
  <si>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</si>
  <si>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</si>
  <si>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</si>
  <si>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</si>
  <si>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</si>
  <si>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</si>
  <si>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</si>
  <si>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</si>
  <si>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</si>
  <si>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</si>
  <si>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</si>
  <si>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</si>
  <si>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</si>
  <si>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</si>
  <si>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</si>
  <si>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</si>
  <si>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</si>
  <si>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</si>
  <si>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</si>
  <si>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</si>
  <si>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</si>
  <si>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</si>
  <si>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</si>
  <si>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</si>
  <si>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</si>
  <si>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</si>
  <si>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</si>
  <si>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</si>
  <si>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</si>
  <si>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</si>
  <si>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</si>
  <si>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</si>
  <si>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</si>
  <si>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</si>
  <si>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</si>
  <si>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</si>
  <si>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</si>
  <si>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</si>
  <si>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</si>
  <si>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</si>
  <si>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</si>
  <si>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</si>
  <si>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</si>
  <si>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</si>
  <si>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</si>
  <si>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</si>
  <si>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</si>
  <si>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</si>
  <si>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</si>
  <si>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</si>
  <si>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</si>
  <si>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</si>
  <si>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</si>
  <si>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</si>
  <si>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</si>
  <si>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</si>
  <si>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</si>
  <si>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</si>
  <si>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</si>
  <si>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</si>
  <si>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</si>
  <si>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</si>
  <si>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</si>
  <si>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</si>
  <si>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</si>
  <si>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</si>
  <si>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</si>
  <si>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</si>
  <si>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</si>
  <si>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</si>
  <si>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</si>
  <si>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</si>
  <si>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</si>
  <si>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</si>
  <si>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</si>
  <si>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</si>
  <si>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</si>
  <si>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</si>
  <si>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</si>
  <si>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</si>
  <si>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</si>
  <si>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</si>
  <si>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</si>
  <si>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</si>
  <si>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</si>
  <si>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</si>
  <si>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</si>
  <si>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</si>
  <si>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</si>
  <si>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</si>
  <si>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</si>
  <si>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</si>
  <si>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</si>
  <si>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</si>
  <si>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</si>
  <si>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</si>
  <si>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</si>
  <si>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</si>
  <si>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</si>
  <si>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</si>
  <si>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</si>
  <si>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</si>
  <si>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</si>
  <si>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</si>
  <si>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</si>
  <si>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</si>
  <si>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</si>
  <si>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</si>
  <si>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</si>
  <si>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</si>
  <si>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</si>
  <si>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</si>
  <si>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</si>
  <si>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</si>
  <si>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</si>
  <si>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</si>
  <si>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</si>
  <si>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</si>
  <si>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</si>
  <si>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</si>
  <si>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</si>
  <si>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</si>
  <si>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</si>
  <si>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</si>
  <si>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</si>
  <si>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</si>
  <si>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</si>
  <si>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</si>
  <si>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</si>
  <si>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</si>
  <si>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</si>
  <si>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</si>
  <si>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</si>
  <si>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</si>
  <si>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</si>
  <si>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</si>
  <si>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</si>
  <si>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</si>
  <si>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</si>
  <si>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</si>
  <si>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</si>
  <si>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</si>
  <si>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</si>
  <si>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</si>
  <si>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</si>
  <si>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</si>
  <si>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</si>
  <si>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</si>
  <si>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</si>
  <si>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</si>
  <si>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</si>
  <si>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</si>
  <si>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</si>
  <si>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</si>
  <si>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</si>
  <si>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</si>
  <si>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</si>
  <si>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</si>
  <si>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</si>
  <si>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</si>
  <si>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</si>
  <si>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</si>
  <si>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</si>
  <si>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</si>
  <si>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</si>
  <si>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</si>
  <si>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</si>
  <si>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</si>
  <si>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</si>
  <si>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</si>
  <si>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</si>
  <si>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</si>
  <si>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</si>
  <si>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</si>
  <si>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1.1</t>
  </si>
  <si>
    <t>1.2</t>
  </si>
  <si>
    <t>1.3</t>
  </si>
  <si>
    <t>2.1</t>
  </si>
  <si>
    <t>2.2</t>
  </si>
  <si>
    <t>3.1</t>
  </si>
  <si>
    <t>3.2</t>
  </si>
  <si>
    <t>3.3</t>
  </si>
  <si>
    <t>3.4</t>
  </si>
  <si>
    <t>4</t>
  </si>
  <si>
    <t>5.1</t>
  </si>
  <si>
    <t>5.2</t>
  </si>
  <si>
    <t>5.3</t>
  </si>
  <si>
    <t>6</t>
  </si>
  <si>
    <t>7</t>
  </si>
  <si>
    <t>8.1</t>
  </si>
  <si>
    <t>8.2</t>
  </si>
  <si>
    <t>8.3</t>
  </si>
  <si>
    <t>9</t>
  </si>
  <si>
    <t>10.1</t>
  </si>
  <si>
    <t>10.2</t>
  </si>
  <si>
    <t>bio6.1</t>
  </si>
  <si>
    <t>1.2.5.2.1.2</t>
  </si>
  <si>
    <t>Никишов А.И. Биология. Организмы 6 класс ООО "ГИЦ ВЛАДОС"</t>
  </si>
  <si>
    <t>bio6.1 Никишов А.И. Биология. Организмы 6 класс ООО "ГИЦ ВЛАДОС"</t>
  </si>
  <si>
    <t>bio6.2</t>
  </si>
  <si>
    <t>1.2.5.2.2.1</t>
  </si>
  <si>
    <t>Пасечник В.В.,Суматохин С.В.,Калинова Г.С. и др./Под ред. Пасечника В.В. Биология  5 - 6 класс АО "Издательство "Просвещение"</t>
  </si>
  <si>
    <t>bio6.2 Пасечник В.В.,Суматохин С.В.,Калинова Г.С. и др./Под ред. Пасечника В.В. Биология  5 - 6 класс АО "Издательство "Просвещение"</t>
  </si>
  <si>
    <t>bio6.3</t>
  </si>
  <si>
    <t>1.2.5.2.3.2</t>
  </si>
  <si>
    <t>Пономарева И.Н.,Корнилова О.А.,Кучменко В.С./Под ред. Пономаревой И.Н. Биология 6 класс ООО "Издательский центр ВЕНТАНА-ГРАФ"</t>
  </si>
  <si>
    <t>bio6.3 Пономарева И.Н.,Корнилова О.А.,Кучменко В.С./Под ред. Пономаревой И.Н. Биология 6 класс ООО "Издательский центр ВЕНТАНА-ГРАФ"</t>
  </si>
  <si>
    <t>bio6.4</t>
  </si>
  <si>
    <t>1.2.5.2.4.2</t>
  </si>
  <si>
    <t>Сивоглазов В.И.,Плешаков А.А. Биология 6 класс АО "Издательство "Просвещение"</t>
  </si>
  <si>
    <t>bio6.4 Сивоглазов В.И.,Плешаков А.А. Биология 6 класс АО "Издательство "Просвещение"</t>
  </si>
  <si>
    <t>bio6.5</t>
  </si>
  <si>
    <t>1.2.5.2.5.2</t>
  </si>
  <si>
    <t>Сивоглазов В.И. Биология 6 класс ООО "ДРОФА"</t>
  </si>
  <si>
    <t>bio6.5 Сивоглазов В.И. Биология 6 класс ООО "ДРОФА"</t>
  </si>
  <si>
    <t>bio6.6</t>
  </si>
  <si>
    <t>1.2.5.2.6.1</t>
  </si>
  <si>
    <t>Сухова Т.С., Строганов В.И. Биология  5 - 6 класс ООО "Издательский центр ВЕНТАНА-ГРАФ"</t>
  </si>
  <si>
    <t>bio6.6 Сухова Т.С., Строганов В.И. Биология  5 - 6 класс ООО "Издательский центр ВЕНТАНА-ГРАФ"</t>
  </si>
  <si>
    <t>bio6.7</t>
  </si>
  <si>
    <t>1.2.5.2.7.2</t>
  </si>
  <si>
    <t>Д.И. Трайтак, Н.Д. Трайтак; под редакцией В.В. Пасечника Биология. Живые организмы. Растения. Бактерии. Грибы. 6 класс ООО "ИОЦ МНЕМОЗИНА"</t>
  </si>
  <si>
    <t>bio6.7 Д.И. Трайтак, Н.Д. Трайтак; под редакцией В.В. Пасечника Биология. Живые организмы. Растения. Бактерии. Грибы. 6 класс ООО "ИОЦ МНЕМОЗИНА"</t>
  </si>
  <si>
    <t>bio6.8</t>
  </si>
  <si>
    <t>1.2.5.2.8.2</t>
  </si>
  <si>
    <t>Пасечник В.В. Биология: Покрытосеменные растения: строение и жизнедеятельность: Линейный курс 6 класс ООО "ДРОФА"</t>
  </si>
  <si>
    <t>bio6.8 Пасечник В.В. Биология: Покрытосеменные растения: строение и жизнедеятельность: Линейный курс 6 класс ООО "ДРОФА"</t>
  </si>
  <si>
    <t>bio6.9</t>
  </si>
  <si>
    <t>1.2.5.2.9.2</t>
  </si>
  <si>
    <t>Сухова Т.С.,Дмитриева Т.А. Биология 6 класс ООО Издательский центр "ВЕНТАНА-ГРАФ"</t>
  </si>
  <si>
    <t>bio6.9 Сухова Т.С.,Дмитриева Т.А. Биология 6 класс ООО Издательский центр "ВЕНТАНА-ГРАФ"</t>
  </si>
  <si>
    <t>bio6.10</t>
  </si>
  <si>
    <t xml:space="preserve">Трайтак Д.И., Трайтак Н.Д. Биология    5 - 6  класс  Мнемозина </t>
  </si>
  <si>
    <t xml:space="preserve">bio6.10 Трайтак Д.И., Трайтак Н.Д. Биология    5 - 6  класс  Мнемозина </t>
  </si>
  <si>
    <t>bio6.11</t>
  </si>
  <si>
    <t xml:space="preserve">Хрыпова Р.Н./Под ред. Андреевой Н.Д. Биология   6 класс  Мнемозина </t>
  </si>
  <si>
    <t xml:space="preserve">bio6.11 Хрыпова Р.Н./Под ред. Андреевой Н.Д. Биология   6 класс  Мнемозина </t>
  </si>
  <si>
    <t>bio6.12</t>
  </si>
  <si>
    <t xml:space="preserve">Тихонова Е.Т., Романова Н.И. Биология   6 класс  Русское слово </t>
  </si>
  <si>
    <t xml:space="preserve">bio6.12 Тихонова Е.Т., Романова Н.И. Биология   6 класс  Русское слово </t>
  </si>
  <si>
    <t>bio6.13</t>
  </si>
  <si>
    <t xml:space="preserve">Гуревич А.Е., Исаев Д.А., Понтак Л.С. Введение в естественно-научные предметы    5 - 6  класс  Дрофа </t>
  </si>
  <si>
    <t xml:space="preserve">bio6.13 Гуревич А.Е., Исаев Д.А., Понтак Л.С. Введение в естественно-научные предметы    5 - 6  класс  Дрофа </t>
  </si>
  <si>
    <t>bio6.14</t>
  </si>
  <si>
    <t xml:space="preserve">Иванова Т.В., Калинова Г.С. Биология    5 - 6  класс  Ассоциация XXI век </t>
  </si>
  <si>
    <t xml:space="preserve">bio6.14 Иванова Т.В., Калинова Г.С. Биология    5 - 6  класс  Ассоциация XXI век </t>
  </si>
  <si>
    <t>bio6.15</t>
  </si>
  <si>
    <t xml:space="preserve">Ловягин С.Н., Вахрушев А.А., Раутиан А.С. Биология   6 класс  Баласс </t>
  </si>
  <si>
    <t xml:space="preserve">bio6.15 Ловягин С.Н., Вахрушев А.А., Раутиан А.С. Биология   6 класс  Баласс </t>
  </si>
  <si>
    <t>bio6.16</t>
  </si>
  <si>
    <t xml:space="preserve">Никишов А.И. Введение в биологию. Неживые тела. Организмы    5 - 6  класс  ВЛАДОС </t>
  </si>
  <si>
    <t xml:space="preserve">bio6.16 Никишов А.И. Введение в биологию. Неживые тела. Организмы    5 - 6  класс  ВЛАДОС </t>
  </si>
  <si>
    <t>bio6.17</t>
  </si>
  <si>
    <t xml:space="preserve">Пасечник В.В. Биология   6 класс  Дрофа </t>
  </si>
  <si>
    <t xml:space="preserve">bio6.17 Пасечник В.В. Биология   6 класс  Дрофа </t>
  </si>
  <si>
    <t>bio6.18</t>
  </si>
  <si>
    <t xml:space="preserve">Исаева Т.А., Романова Н.И. Биология   6 класс  Русское слово </t>
  </si>
  <si>
    <t xml:space="preserve">bio6.18 Исаева Т.А., Романова Н.И. Биология   6 класс  Русское слово </t>
  </si>
  <si>
    <t>bio6.19</t>
  </si>
  <si>
    <t xml:space="preserve">Сонин Н.И., Сонина В.И. Биология   6 класс  Дрофа </t>
  </si>
  <si>
    <t xml:space="preserve">bio6.19 Сонин Н.И., Сонина В.И. Биология   6 класс  Дрофа </t>
  </si>
  <si>
    <t>bio6.20</t>
  </si>
  <si>
    <t xml:space="preserve">Сонин Н.И. Биология   6 класс  Дрофа </t>
  </si>
  <si>
    <t xml:space="preserve">bio6.20 Сонин Н.И. Биология   6 класс  Дрофа </t>
  </si>
  <si>
    <t>bio6.21</t>
  </si>
  <si>
    <t xml:space="preserve">Беркинблит М.Б., Глаголев С.М., Малеева Ю.В и др. Биология   6 класс  БИНОМ. Лаборатория знаний </t>
  </si>
  <si>
    <t xml:space="preserve">bio6.21 Беркинблит М.Б., Глаголев С.М., Малеева Ю.В и др. Биология   6 класс  БИНОМ. Лаборатория знаний </t>
  </si>
  <si>
    <t>bio6.22</t>
  </si>
  <si>
    <t xml:space="preserve">Сухорукова Л.Н., Кучменко В.С., Колесникова И.Я. Биология    5 - 6  класс  Просвещение </t>
  </si>
  <si>
    <t xml:space="preserve">bio6.22 Сухорукова Л.Н., Кучменко В.С., Колесникова И.Я. Биология    5 - 6  класс  Просвещение </t>
  </si>
  <si>
    <t>bio6.23</t>
  </si>
  <si>
    <t xml:space="preserve">Викторов В.П., Никишов А.И. Биология   6 класс  ВЛАДОС </t>
  </si>
  <si>
    <t xml:space="preserve">bio6.23 Викторов В.П., Никишов А.И. Биология   6 класс  ВЛАДОС </t>
  </si>
  <si>
    <t>bio6.24</t>
  </si>
  <si>
    <t xml:space="preserve">Пасечник В.В., Суматохин С.В., Калинова Г.С./Под ред. Пасечника В.В. Биология   6 класс  Просвещение </t>
  </si>
  <si>
    <t xml:space="preserve">bio6.24 Пасечник В.В., Суматохин С.В., Калинова Г.С./Под ред. Пасечника В.В. Биология   6 класс  Просвещение </t>
  </si>
  <si>
    <t>bio6.25</t>
  </si>
  <si>
    <t xml:space="preserve">Пономарева И.Н., Корнилова О.А., Кучменко В.С. Биология   6 класс  ВЕНТАНА-ГРАФ </t>
  </si>
  <si>
    <t xml:space="preserve">bio6.25 Пономарева И.Н., Корнилова О.А., Кучменко В.С. Биология   6 класс  ВЕНТАНА-ГРАФ </t>
  </si>
  <si>
    <t>bio6.26</t>
  </si>
  <si>
    <t xml:space="preserve">Сухорукова Л.Н., Кучменко В.С., Колесникова И.Я. Биология   6 класс  Просвещение </t>
  </si>
  <si>
    <t xml:space="preserve">bio6.26 Сухорукова Л.Н., Кучменко В.С., Колесникова И.Я. Биология   6 класс  Просвещение </t>
  </si>
  <si>
    <t>bio6.27</t>
  </si>
  <si>
    <t xml:space="preserve">Трайтак Д.И., Трайтак Н.Д. Биология   6 класс  Мнемозина </t>
  </si>
  <si>
    <t xml:space="preserve">bio6.27 Трайтак Д.И., Трайтак Н.Д. Биология   6 класс  Мнемозина </t>
  </si>
  <si>
    <t>bio6.28</t>
  </si>
  <si>
    <t xml:space="preserve">Еленевский А.Г., Гуленкова М.А. Биология   6 класс  Дрофа </t>
  </si>
  <si>
    <t xml:space="preserve">bio6.28 Еленевский А.Г., Гуленкова М.А. Биология   6 класс  Дрофа </t>
  </si>
  <si>
    <t>bio6.29</t>
  </si>
  <si>
    <t xml:space="preserve">Корнилова О.А., Былинкина И.Н., Сидельникова Г.Д. и др./Под ред. Корниловой О.А. Биология   6 класс  Просвещение </t>
  </si>
  <si>
    <t xml:space="preserve">bio6.29 Корнилова О.А., Былинкина И.Н., Сидельникова Г.Д. и др./Под ред. Корниловой О.А. Биология   6 класс  Просвещение </t>
  </si>
  <si>
    <t>bio6.30</t>
  </si>
  <si>
    <t>другое</t>
  </si>
  <si>
    <t>bio6.30 другое</t>
  </si>
  <si>
    <t>10032166vpr</t>
  </si>
  <si>
    <t>sch056361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</si>
</sst>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52" workbookViewId="0">
      <selection sqref="A1:B1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69" t="s">
        <v>275</v>
      </c>
      <c r="B1" s="170"/>
    </row>
    <row r="2" spans="1:3" s="49" customFormat="1" ht="54.75" customHeight="1" x14ac:dyDescent="0.25">
      <c r="A2" s="171" t="str">
        <f>служ!B10&amp;"
"&amp;служ!B11</f>
        <v>Проверочная работа по биологии
6 класс</v>
      </c>
      <c r="B2" s="171"/>
    </row>
    <row r="3" spans="1:3" s="49" customFormat="1" ht="22.2" customHeight="1" x14ac:dyDescent="0.25">
      <c r="A3" s="49" t="s">
        <v>158</v>
      </c>
      <c r="B3" s="50" t="s">
        <v>186</v>
      </c>
      <c r="C3" s="51"/>
    </row>
    <row r="4" spans="1:3" ht="52.5" customHeight="1" x14ac:dyDescent="0.25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6 класс</v>
      </c>
      <c r="B4" s="166"/>
      <c r="C4" s="52"/>
    </row>
    <row r="5" spans="1:3" ht="33" customHeight="1" x14ac:dyDescent="0.25">
      <c r="A5" s="166" t="s">
        <v>184</v>
      </c>
      <c r="B5" s="166"/>
      <c r="C5" s="52"/>
    </row>
    <row r="6" spans="1:3" ht="30.75" customHeight="1" x14ac:dyDescent="0.25">
      <c r="A6" s="166" t="s">
        <v>96</v>
      </c>
      <c r="B6" s="166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276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212</v>
      </c>
      <c r="C13" s="58"/>
    </row>
    <row r="14" spans="1:3" s="49" customFormat="1" ht="42.6" x14ac:dyDescent="0.25">
      <c r="A14" s="55" t="s">
        <v>106</v>
      </c>
      <c r="B14" s="85" t="s">
        <v>271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7"/>
      <c r="D19" s="168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78.8" customHeight="1" x14ac:dyDescent="0.25">
      <c r="A21" s="60" t="s">
        <v>117</v>
      </c>
      <c r="B21" s="90" t="s">
        <v>277</v>
      </c>
      <c r="C21" s="51"/>
    </row>
    <row r="22" spans="1:4" s="49" customFormat="1" ht="110.4" x14ac:dyDescent="0.25">
      <c r="A22" s="60" t="s">
        <v>118</v>
      </c>
      <c r="B22" s="85" t="s">
        <v>213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190</v>
      </c>
      <c r="C28" s="51"/>
    </row>
    <row r="29" spans="1:4" s="49" customFormat="1" ht="69" x14ac:dyDescent="0.25">
      <c r="A29" s="60" t="s">
        <v>170</v>
      </c>
      <c r="B29" s="85" t="s">
        <v>174</v>
      </c>
      <c r="C29" s="51"/>
    </row>
    <row r="30" spans="1:4" ht="44.4" customHeight="1" x14ac:dyDescent="0.25">
      <c r="A30" s="60" t="s">
        <v>128</v>
      </c>
      <c r="B30" s="85" t="s">
        <v>288</v>
      </c>
    </row>
    <row r="31" spans="1:4" s="49" customFormat="1" ht="41.4" x14ac:dyDescent="0.25">
      <c r="A31" s="60" t="s">
        <v>189</v>
      </c>
      <c r="B31" s="85" t="s">
        <v>171</v>
      </c>
      <c r="C31" s="51"/>
    </row>
    <row r="32" spans="1:4" s="49" customFormat="1" ht="17.399999999999999" x14ac:dyDescent="0.25">
      <c r="A32" s="59" t="s">
        <v>191</v>
      </c>
      <c r="B32" s="85"/>
      <c r="C32" s="51"/>
    </row>
    <row r="33" spans="1:3" s="49" customFormat="1" ht="17.25" customHeight="1" x14ac:dyDescent="0.25">
      <c r="A33" s="86" t="s">
        <v>175</v>
      </c>
      <c r="B33" s="96" t="s">
        <v>192</v>
      </c>
      <c r="C33" s="51"/>
    </row>
    <row r="34" spans="1:3" s="49" customFormat="1" ht="41.4" x14ac:dyDescent="0.25">
      <c r="A34" s="60" t="s">
        <v>176</v>
      </c>
      <c r="B34" s="85" t="s">
        <v>241</v>
      </c>
      <c r="C34" s="51"/>
    </row>
    <row r="35" spans="1:3" s="49" customFormat="1" ht="163.5" customHeight="1" x14ac:dyDescent="0.25">
      <c r="A35" s="86" t="s">
        <v>177</v>
      </c>
      <c r="B35" s="85" t="s">
        <v>273</v>
      </c>
      <c r="C35" s="51"/>
    </row>
    <row r="36" spans="1:3" s="49" customFormat="1" ht="75.75" customHeight="1" x14ac:dyDescent="0.25">
      <c r="A36" s="86" t="s">
        <v>242</v>
      </c>
      <c r="B36" s="85" t="s">
        <v>270</v>
      </c>
      <c r="C36" s="51"/>
    </row>
    <row r="37" spans="1:3" ht="41.4" x14ac:dyDescent="0.25">
      <c r="A37" s="86" t="s">
        <v>195</v>
      </c>
      <c r="B37" s="85" t="s">
        <v>198</v>
      </c>
    </row>
    <row r="38" spans="1:3" s="49" customFormat="1" ht="17.399999999999999" x14ac:dyDescent="0.25">
      <c r="A38" s="60" t="s">
        <v>165</v>
      </c>
      <c r="B38" s="96" t="s">
        <v>194</v>
      </c>
      <c r="C38" s="51"/>
    </row>
    <row r="39" spans="1:3" s="49" customFormat="1" ht="55.2" x14ac:dyDescent="0.25">
      <c r="A39" s="60" t="s">
        <v>243</v>
      </c>
      <c r="B39" s="93" t="s">
        <v>284</v>
      </c>
      <c r="C39" s="51"/>
    </row>
    <row r="40" spans="1:3" ht="55.2" x14ac:dyDescent="0.25">
      <c r="A40" s="60" t="s">
        <v>200</v>
      </c>
      <c r="B40" s="85" t="s">
        <v>285</v>
      </c>
    </row>
    <row r="41" spans="1:3" ht="55.2" x14ac:dyDescent="0.25">
      <c r="A41" s="60" t="s">
        <v>196</v>
      </c>
      <c r="B41" s="85" t="s">
        <v>268</v>
      </c>
    </row>
    <row r="42" spans="1:3" ht="248.4" x14ac:dyDescent="0.25">
      <c r="A42" s="60" t="s">
        <v>197</v>
      </c>
      <c r="B42" s="85" t="s">
        <v>278</v>
      </c>
    </row>
    <row r="43" spans="1:3" ht="13.8" x14ac:dyDescent="0.25">
      <c r="A43" s="60" t="s">
        <v>201</v>
      </c>
      <c r="B43" s="85" t="s">
        <v>199</v>
      </c>
    </row>
    <row r="44" spans="1:3" ht="27.6" x14ac:dyDescent="0.25">
      <c r="A44" s="60" t="s">
        <v>202</v>
      </c>
      <c r="B44" s="85" t="s">
        <v>244</v>
      </c>
    </row>
    <row r="45" spans="1:3" s="49" customFormat="1" ht="57" customHeight="1" x14ac:dyDescent="0.25">
      <c r="A45" s="60" t="s">
        <v>287</v>
      </c>
      <c r="B45" s="85" t="s">
        <v>286</v>
      </c>
      <c r="C45" s="51"/>
    </row>
    <row r="46" spans="1:3" ht="55.2" x14ac:dyDescent="0.25">
      <c r="B46" s="85" t="s">
        <v>183</v>
      </c>
    </row>
    <row r="47" spans="1:3" s="49" customFormat="1" ht="17.399999999999999" x14ac:dyDescent="0.25">
      <c r="A47" s="63" t="s">
        <v>214</v>
      </c>
      <c r="B47" s="85"/>
      <c r="C47" s="51"/>
    </row>
    <row r="48" spans="1:3" s="49" customFormat="1" ht="27.6" x14ac:dyDescent="0.25">
      <c r="A48" s="63"/>
      <c r="B48" s="121" t="s">
        <v>274</v>
      </c>
      <c r="C48" s="51"/>
    </row>
    <row r="49" spans="1:3" s="49" customFormat="1" ht="17.399999999999999" x14ac:dyDescent="0.25">
      <c r="A49" s="59" t="s">
        <v>279</v>
      </c>
      <c r="B49" s="95"/>
      <c r="C49" s="51"/>
    </row>
    <row r="50" spans="1:3" s="49" customFormat="1" ht="27.6" x14ac:dyDescent="0.25">
      <c r="A50" s="60" t="s">
        <v>245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246</v>
      </c>
      <c r="B52" s="96" t="s">
        <v>132</v>
      </c>
      <c r="C52" s="51"/>
    </row>
    <row r="53" spans="1:3" s="49" customFormat="1" ht="29.7" customHeight="1" x14ac:dyDescent="0.25">
      <c r="A53" s="60" t="s">
        <v>247</v>
      </c>
      <c r="B53" s="85" t="s">
        <v>133</v>
      </c>
      <c r="C53" s="51"/>
    </row>
    <row r="54" spans="1:3" s="49" customFormat="1" ht="28.95" customHeight="1" x14ac:dyDescent="0.25">
      <c r="A54" s="60" t="s">
        <v>248</v>
      </c>
      <c r="B54" s="91" t="s">
        <v>169</v>
      </c>
      <c r="C54" s="51"/>
    </row>
    <row r="55" spans="1:3" s="49" customFormat="1" ht="41.4" x14ac:dyDescent="0.25">
      <c r="A55" s="60" t="s">
        <v>249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250</v>
      </c>
      <c r="B57" s="85" t="s">
        <v>280</v>
      </c>
      <c r="C57" s="64"/>
    </row>
    <row r="58" spans="1:3" s="49" customFormat="1" ht="17.399999999999999" x14ac:dyDescent="0.25">
      <c r="A58" s="60" t="s">
        <v>251</v>
      </c>
      <c r="B58" s="85" t="s">
        <v>79</v>
      </c>
      <c r="C58" s="51"/>
    </row>
    <row r="59" spans="1:3" s="49" customFormat="1" ht="27.6" x14ac:dyDescent="0.25">
      <c r="A59" s="60" t="s">
        <v>252</v>
      </c>
      <c r="B59" s="85" t="s">
        <v>135</v>
      </c>
      <c r="C59" s="51"/>
    </row>
    <row r="60" spans="1:3" s="49" customFormat="1" ht="27.6" x14ac:dyDescent="0.25">
      <c r="A60" s="60" t="s">
        <v>253</v>
      </c>
      <c r="B60" s="85" t="s">
        <v>136</v>
      </c>
      <c r="C60" s="51"/>
    </row>
    <row r="61" spans="1:3" s="49" customFormat="1" ht="27.6" x14ac:dyDescent="0.25">
      <c r="A61" s="60" t="s">
        <v>254</v>
      </c>
      <c r="B61" s="85" t="s">
        <v>289</v>
      </c>
      <c r="C61" s="51"/>
    </row>
    <row r="62" spans="1:3" s="49" customFormat="1" ht="17.399999999999999" x14ac:dyDescent="0.25">
      <c r="A62" s="59" t="s">
        <v>255</v>
      </c>
      <c r="B62" s="59"/>
      <c r="C62" s="51"/>
    </row>
    <row r="63" spans="1:3" s="49" customFormat="1" ht="27.6" x14ac:dyDescent="0.25">
      <c r="A63" s="65" t="s">
        <v>256</v>
      </c>
      <c r="B63" s="96" t="s">
        <v>129</v>
      </c>
      <c r="C63" s="51"/>
    </row>
    <row r="64" spans="1:3" s="49" customFormat="1" ht="41.4" x14ac:dyDescent="0.25">
      <c r="A64" s="65" t="s">
        <v>257</v>
      </c>
      <c r="B64" s="96" t="s">
        <v>132</v>
      </c>
      <c r="C64" s="51"/>
    </row>
    <row r="65" spans="1:4" s="49" customFormat="1" ht="17.399999999999999" x14ac:dyDescent="0.25">
      <c r="A65" s="65" t="s">
        <v>258</v>
      </c>
      <c r="B65" s="85" t="s">
        <v>44</v>
      </c>
      <c r="C65" s="51"/>
    </row>
    <row r="66" spans="1:4" s="49" customFormat="1" ht="27.6" x14ac:dyDescent="0.25">
      <c r="A66" s="65" t="s">
        <v>259</v>
      </c>
      <c r="B66" s="91" t="s">
        <v>169</v>
      </c>
      <c r="C66" s="51"/>
    </row>
    <row r="67" spans="1:4" s="49" customFormat="1" ht="41.4" x14ac:dyDescent="0.25">
      <c r="A67" s="65" t="s">
        <v>260</v>
      </c>
      <c r="B67" s="85" t="s">
        <v>142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261</v>
      </c>
      <c r="B69" s="85" t="s">
        <v>281</v>
      </c>
      <c r="C69" s="64"/>
    </row>
    <row r="70" spans="1:4" s="49" customFormat="1" ht="27.6" x14ac:dyDescent="0.25">
      <c r="A70" s="65" t="s">
        <v>262</v>
      </c>
      <c r="B70" s="91" t="s">
        <v>80</v>
      </c>
      <c r="C70" s="51"/>
    </row>
    <row r="71" spans="1:4" s="49" customFormat="1" ht="41.4" x14ac:dyDescent="0.25">
      <c r="A71" s="65" t="s">
        <v>263</v>
      </c>
      <c r="B71" s="91" t="s">
        <v>143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264</v>
      </c>
      <c r="B73" s="91" t="s">
        <v>144</v>
      </c>
      <c r="C73" s="64"/>
    </row>
    <row r="74" spans="1:4" s="49" customFormat="1" ht="17.399999999999999" x14ac:dyDescent="0.25">
      <c r="A74" s="59" t="s">
        <v>265</v>
      </c>
      <c r="B74" s="98"/>
      <c r="C74" s="51"/>
    </row>
    <row r="75" spans="1:4" s="49" customFormat="1" ht="27.6" x14ac:dyDescent="0.25">
      <c r="A75" s="73" t="s">
        <v>137</v>
      </c>
      <c r="B75" s="92" t="s">
        <v>272</v>
      </c>
      <c r="C75" s="51"/>
    </row>
    <row r="76" spans="1:4" s="49" customFormat="1" ht="27.6" x14ac:dyDescent="0.25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5">
      <c r="A77" s="73" t="s">
        <v>148</v>
      </c>
      <c r="B77" s="92" t="s">
        <v>150</v>
      </c>
      <c r="C77" s="74"/>
      <c r="D77" s="75"/>
    </row>
    <row r="78" spans="1:4" s="49" customFormat="1" ht="17.399999999999999" x14ac:dyDescent="0.25">
      <c r="A78" s="73" t="s">
        <v>139</v>
      </c>
      <c r="B78" s="99" t="s">
        <v>150</v>
      </c>
      <c r="C78" s="74"/>
      <c r="D78" s="75"/>
    </row>
    <row r="79" spans="1:4" s="49" customFormat="1" ht="55.2" x14ac:dyDescent="0.25">
      <c r="A79" s="73" t="s">
        <v>140</v>
      </c>
      <c r="B79" s="99" t="s">
        <v>215</v>
      </c>
      <c r="C79" s="74"/>
      <c r="D79" s="75"/>
    </row>
    <row r="80" spans="1:4" s="49" customFormat="1" ht="41.4" x14ac:dyDescent="0.25">
      <c r="A80" s="73" t="s">
        <v>141</v>
      </c>
      <c r="B80" s="99" t="s">
        <v>159</v>
      </c>
      <c r="C80" s="74"/>
      <c r="D80" s="75"/>
    </row>
    <row r="81" spans="1:4" s="49" customFormat="1" ht="17.399999999999999" x14ac:dyDescent="0.25">
      <c r="A81" s="59" t="s">
        <v>266</v>
      </c>
      <c r="B81" s="59"/>
      <c r="C81" s="74"/>
      <c r="D81" s="75"/>
    </row>
    <row r="82" spans="1:4" s="49" customFormat="1" ht="96" customHeight="1" x14ac:dyDescent="0.25">
      <c r="A82" s="73" t="s">
        <v>145</v>
      </c>
      <c r="B82" s="92" t="s">
        <v>290</v>
      </c>
      <c r="C82" s="51"/>
    </row>
    <row r="83" spans="1:4" s="49" customFormat="1" ht="41.4" x14ac:dyDescent="0.25">
      <c r="A83" s="73" t="s">
        <v>146</v>
      </c>
      <c r="B83" s="99" t="s">
        <v>172</v>
      </c>
      <c r="C83" s="74"/>
      <c r="D83" s="75"/>
    </row>
    <row r="84" spans="1:4" s="49" customFormat="1" ht="17.399999999999999" x14ac:dyDescent="0.25">
      <c r="A84" s="76"/>
      <c r="B84" s="96" t="s">
        <v>267</v>
      </c>
      <c r="C84" s="74"/>
      <c r="D84" s="75"/>
    </row>
    <row r="85" spans="1:4" s="49" customFormat="1" ht="17.399999999999999" x14ac:dyDescent="0.25">
      <c r="A85" s="77"/>
      <c r="B85" s="92" t="s">
        <v>151</v>
      </c>
      <c r="C85" s="74"/>
      <c r="D85" s="75"/>
    </row>
    <row r="86" spans="1:4" s="49" customFormat="1" ht="17.399999999999999" x14ac:dyDescent="0.25">
      <c r="A86" s="77"/>
      <c r="B86" s="92" t="s">
        <v>152</v>
      </c>
      <c r="C86" s="74"/>
      <c r="D86" s="75"/>
    </row>
    <row r="87" spans="1:4" s="49" customFormat="1" ht="17.399999999999999" x14ac:dyDescent="0.25">
      <c r="A87" s="78"/>
      <c r="B87" s="92" t="s">
        <v>153</v>
      </c>
      <c r="C87" s="74"/>
      <c r="D87" s="75"/>
    </row>
    <row r="88" spans="1:4" s="49" customFormat="1" ht="27.6" x14ac:dyDescent="0.25">
      <c r="A88" s="76"/>
      <c r="B88" s="92" t="s">
        <v>154</v>
      </c>
      <c r="C88" s="74"/>
      <c r="D88" s="75"/>
    </row>
    <row r="89" spans="1:4" s="49" customFormat="1" ht="41.4" x14ac:dyDescent="0.25">
      <c r="A89" s="76"/>
      <c r="B89" s="92" t="s">
        <v>282</v>
      </c>
      <c r="C89" s="74"/>
      <c r="D89" s="75"/>
    </row>
    <row r="90" spans="1:4" s="49" customFormat="1" ht="27.6" x14ac:dyDescent="0.25">
      <c r="A90" s="73" t="s">
        <v>148</v>
      </c>
      <c r="B90" s="92" t="s">
        <v>155</v>
      </c>
      <c r="C90" s="74"/>
      <c r="D90" s="75"/>
    </row>
    <row r="91" spans="1:4" s="49" customFormat="1" ht="27.6" x14ac:dyDescent="0.25">
      <c r="A91" s="73" t="s">
        <v>149</v>
      </c>
      <c r="B91" s="92" t="s">
        <v>156</v>
      </c>
      <c r="C91" s="74"/>
      <c r="D91" s="75"/>
    </row>
    <row r="92" spans="1:4" s="49" customFormat="1" ht="20.399999999999999" x14ac:dyDescent="0.25">
      <c r="A92" s="66"/>
      <c r="B92" s="100" t="s">
        <v>157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3.2" x14ac:dyDescent="0.25"/>
  <cols>
    <col min="1" max="1" width="3.7773437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1</v>
      </c>
      <c r="C1" s="129" t="s">
        <v>160</v>
      </c>
    </row>
    <row r="2" spans="1:25" ht="34.5" customHeight="1" x14ac:dyDescent="0.25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5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26.4" x14ac:dyDescent="0.25">
      <c r="A5" t="str">
        <f>IF(D5="нет","!",1)</f>
        <v>!</v>
      </c>
      <c r="C5" s="127">
        <f>служ!$B$9</f>
        <v>6</v>
      </c>
      <c r="D5" s="147" t="s">
        <v>50</v>
      </c>
      <c r="E5" s="153" t="s">
        <v>380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bio6.20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6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6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6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6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6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6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6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6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6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6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6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6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6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6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6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6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6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6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6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6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6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6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6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6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6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6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6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6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6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6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6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6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6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6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6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6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6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6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6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6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6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6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6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6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6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6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6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6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6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="70" zoomScaleNormal="7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13" sqref="D13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27" width="8" style="39" customWidth="1"/>
    <col min="28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221</v>
      </c>
      <c r="C2" s="184" t="str">
        <f>служ!B10&amp;" "&amp;служ!B11</f>
        <v>Проверочная работа по биологии 6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412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3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17</v>
      </c>
      <c r="F7" s="18">
        <f t="shared" ref="F7:AT7" si="0">SUM(F512:F1011)</f>
        <v>0</v>
      </c>
      <c r="G7" s="18">
        <f t="shared" si="0"/>
        <v>11</v>
      </c>
      <c r="H7" s="18">
        <f t="shared" si="0"/>
        <v>1</v>
      </c>
      <c r="I7" s="18">
        <f t="shared" si="0"/>
        <v>0</v>
      </c>
      <c r="J7" s="18">
        <f t="shared" si="0"/>
        <v>11</v>
      </c>
      <c r="K7" s="18">
        <f t="shared" si="0"/>
        <v>11</v>
      </c>
      <c r="L7" s="18">
        <f t="shared" si="0"/>
        <v>9</v>
      </c>
      <c r="M7" s="18">
        <f t="shared" si="0"/>
        <v>4</v>
      </c>
      <c r="N7" s="18">
        <f t="shared" si="0"/>
        <v>3</v>
      </c>
      <c r="O7" s="18">
        <f t="shared" si="0"/>
        <v>0</v>
      </c>
      <c r="P7" s="18">
        <f t="shared" si="0"/>
        <v>13</v>
      </c>
      <c r="Q7" s="18">
        <f t="shared" si="0"/>
        <v>10</v>
      </c>
      <c r="R7" s="18">
        <f t="shared" si="0"/>
        <v>3</v>
      </c>
      <c r="S7" s="18">
        <f t="shared" si="0"/>
        <v>3</v>
      </c>
      <c r="T7" s="18">
        <f t="shared" si="0"/>
        <v>8</v>
      </c>
      <c r="U7" s="18">
        <f t="shared" si="0"/>
        <v>17</v>
      </c>
      <c r="V7" s="18">
        <f t="shared" si="0"/>
        <v>3</v>
      </c>
      <c r="W7" s="18">
        <f t="shared" si="0"/>
        <v>2</v>
      </c>
      <c r="X7" s="18">
        <f t="shared" si="0"/>
        <v>3</v>
      </c>
      <c r="Y7" s="18">
        <f t="shared" si="0"/>
        <v>18</v>
      </c>
      <c r="Z7" s="18">
        <f t="shared" si="0"/>
        <v>21</v>
      </c>
      <c r="AA7" s="18">
        <f t="shared" si="0"/>
        <v>15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38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2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2</v>
      </c>
      <c r="BU8" s="19">
        <f>служ!L38</f>
        <v>2</v>
      </c>
      <c r="BV8" s="19">
        <f>служ!C42</f>
        <v>2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1.1
1б</v>
      </c>
      <c r="H9" s="29" t="str">
        <f>служ!D32&amp;"
"&amp;служ!D34&amp;"б"</f>
        <v>1.2
1б</v>
      </c>
      <c r="I9" s="29" t="str">
        <f>служ!E32&amp;"
"&amp;служ!E34&amp;"б"</f>
        <v>1.3
1б</v>
      </c>
      <c r="J9" s="29" t="str">
        <f>служ!F32&amp;"
"&amp;служ!F34&amp;"б"</f>
        <v>2.1
1б</v>
      </c>
      <c r="K9" s="29" t="str">
        <f>служ!G32&amp;"
"&amp;служ!G34&amp;"б"</f>
        <v>2.2
1б</v>
      </c>
      <c r="L9" s="29" t="str">
        <f>служ!H32&amp;"
"&amp;служ!H34&amp;"б"</f>
        <v>3.1
1б</v>
      </c>
      <c r="M9" s="29" t="str">
        <f>служ!I32&amp;"
"&amp;служ!I34&amp;"б"</f>
        <v>3.2
1б</v>
      </c>
      <c r="N9" s="29" t="str">
        <f>служ!J32&amp;"
"&amp;служ!J34&amp;"б"</f>
        <v>3.3
1б</v>
      </c>
      <c r="O9" s="29" t="str">
        <f>служ!K32&amp;"
"&amp;служ!K34&amp;"б"</f>
        <v>3.4
1б</v>
      </c>
      <c r="P9" s="29" t="str">
        <f>служ!L32&amp;"
"&amp;служ!L34&amp;"б"</f>
        <v>4
2б</v>
      </c>
      <c r="Q9" s="29" t="str">
        <f>служ!C36&amp;"
"&amp;служ!C38&amp;"б"</f>
        <v>5.1
2б</v>
      </c>
      <c r="R9" s="29" t="str">
        <f>служ!D36&amp;"
"&amp;служ!D38&amp;"б"</f>
        <v>5.2
1б</v>
      </c>
      <c r="S9" s="29" t="str">
        <f>служ!E36&amp;"
"&amp;служ!E38&amp;"б"</f>
        <v>5.3
1б</v>
      </c>
      <c r="T9" s="29" t="str">
        <f>служ!F36&amp;"
"&amp;служ!F38&amp;"б"</f>
        <v>6
1б</v>
      </c>
      <c r="U9" s="29" t="str">
        <f>служ!G36&amp;"
"&amp;служ!G38&amp;"б"</f>
        <v>7
2б</v>
      </c>
      <c r="V9" s="29" t="str">
        <f>служ!H36&amp;"
"&amp;служ!H38&amp;"б"</f>
        <v>8.1
1б</v>
      </c>
      <c r="W9" s="29" t="str">
        <f>служ!I36&amp;"
"&amp;служ!I38&amp;"б"</f>
        <v>8.2
1б</v>
      </c>
      <c r="X9" s="29" t="str">
        <f>служ!J36&amp;"
"&amp;служ!J38&amp;"б"</f>
        <v>8.3
2б</v>
      </c>
      <c r="Y9" s="29" t="str">
        <f>служ!K36&amp;"
"&amp;служ!K38&amp;"б"</f>
        <v>9
2б</v>
      </c>
      <c r="Z9" s="29" t="str">
        <f>служ!L36&amp;"
"&amp;служ!L38&amp;"б"</f>
        <v>10.1
2б</v>
      </c>
      <c r="AA9" s="29" t="str">
        <f>служ!C40&amp;"
"&amp;служ!C42&amp;"б"</f>
        <v>10.2
2б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498</v>
      </c>
      <c r="AW9" s="24">
        <f t="shared" si="1"/>
        <v>11</v>
      </c>
      <c r="AX9" s="25">
        <f t="shared" si="1"/>
        <v>0</v>
      </c>
      <c r="AY9" s="25">
        <f t="shared" si="1"/>
        <v>11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1:1.1</v>
      </c>
      <c r="BC9" s="22" t="str">
        <f>служ!D33&amp;":"&amp;служ!D32</f>
        <v>2:1.2</v>
      </c>
      <c r="BD9" s="22" t="str">
        <f>служ!E33&amp;":"&amp;служ!E32</f>
        <v>3:1.3</v>
      </c>
      <c r="BE9" s="22" t="str">
        <f>служ!F33&amp;":"&amp;служ!F32</f>
        <v>4:2.1</v>
      </c>
      <c r="BF9" s="22" t="str">
        <f>служ!G33&amp;":"&amp;служ!G32</f>
        <v>5:2.2</v>
      </c>
      <c r="BG9" s="22" t="str">
        <f>служ!H33&amp;":"&amp;служ!H32</f>
        <v>6:3.1</v>
      </c>
      <c r="BH9" s="22" t="str">
        <f>служ!I33&amp;":"&amp;служ!I32</f>
        <v>7:3.2</v>
      </c>
      <c r="BI9" s="22" t="str">
        <f>служ!J33&amp;":"&amp;служ!J32</f>
        <v>8:3.3</v>
      </c>
      <c r="BJ9" s="22" t="str">
        <f>служ!K33&amp;":"&amp;служ!K32</f>
        <v>9:3.4</v>
      </c>
      <c r="BK9" s="22" t="str">
        <f>служ!L33&amp;":"&amp;служ!L32</f>
        <v>10:4</v>
      </c>
      <c r="BL9" s="22" t="str">
        <f>служ!C37&amp;":"&amp;служ!C36</f>
        <v>11:5.1</v>
      </c>
      <c r="BM9" s="22" t="str">
        <f>служ!D37&amp;":"&amp;служ!D36</f>
        <v>12:5.2</v>
      </c>
      <c r="BN9" s="22" t="str">
        <f>служ!E37&amp;":"&amp;служ!E36</f>
        <v>13:5.3</v>
      </c>
      <c r="BO9" s="22" t="str">
        <f>служ!F37&amp;":"&amp;служ!F36</f>
        <v>14:6</v>
      </c>
      <c r="BP9" s="22" t="str">
        <f>служ!G37&amp;":"&amp;служ!G36</f>
        <v>16:7</v>
      </c>
      <c r="BQ9" s="22" t="str">
        <f>служ!H37&amp;":"&amp;служ!H36</f>
        <v>16:8.1</v>
      </c>
      <c r="BR9" s="22" t="str">
        <f>служ!I37&amp;":"&amp;служ!I36</f>
        <v>17:8.2</v>
      </c>
      <c r="BS9" s="22" t="str">
        <f>служ!J37&amp;":"&amp;служ!J36</f>
        <v>18:8.3</v>
      </c>
      <c r="BT9" s="22" t="str">
        <f>служ!K37&amp;":"&amp;служ!K36</f>
        <v>19:9</v>
      </c>
      <c r="BU9" s="22" t="str">
        <f>служ!L37&amp;":"&amp;служ!L36</f>
        <v>20:10.1</v>
      </c>
      <c r="BV9" s="22" t="str">
        <f>служ!C41&amp;":"&amp;служ!C40</f>
        <v>21:10.2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13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ht="30" x14ac:dyDescent="0.25">
      <c r="B10" s="103">
        <v>1</v>
      </c>
      <c r="C10" s="23">
        <v>60001</v>
      </c>
      <c r="D10" s="104">
        <v>1</v>
      </c>
      <c r="E10" s="142"/>
      <c r="F10" s="143"/>
      <c r="G10" s="135">
        <v>1</v>
      </c>
      <c r="H10" s="135">
        <v>0</v>
      </c>
      <c r="I10" s="135">
        <v>0</v>
      </c>
      <c r="J10" s="135">
        <v>1</v>
      </c>
      <c r="K10" s="135">
        <v>1</v>
      </c>
      <c r="L10" s="135">
        <v>1</v>
      </c>
      <c r="M10" s="135">
        <v>0</v>
      </c>
      <c r="N10" s="135">
        <v>0</v>
      </c>
      <c r="O10" s="135" t="s">
        <v>211</v>
      </c>
      <c r="P10" s="135">
        <v>2</v>
      </c>
      <c r="Q10" s="135">
        <v>2</v>
      </c>
      <c r="R10" s="135">
        <v>1</v>
      </c>
      <c r="S10" s="135">
        <v>0</v>
      </c>
      <c r="T10" s="135">
        <v>1</v>
      </c>
      <c r="U10" s="135">
        <v>2</v>
      </c>
      <c r="V10" s="135">
        <v>0</v>
      </c>
      <c r="W10" s="135">
        <v>0</v>
      </c>
      <c r="X10" s="135">
        <v>0</v>
      </c>
      <c r="Y10" s="135">
        <v>2</v>
      </c>
      <c r="Z10" s="135">
        <v>2</v>
      </c>
      <c r="AA10" s="135">
        <v>2</v>
      </c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18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ht="30" x14ac:dyDescent="0.25">
      <c r="B11" s="103">
        <v>2</v>
      </c>
      <c r="C11" s="23">
        <v>60002</v>
      </c>
      <c r="D11" s="104">
        <v>2</v>
      </c>
      <c r="E11" s="142"/>
      <c r="F11" s="143"/>
      <c r="G11" s="135">
        <v>1</v>
      </c>
      <c r="H11" s="135">
        <v>0</v>
      </c>
      <c r="I11" s="135">
        <v>0</v>
      </c>
      <c r="J11" s="135">
        <v>1</v>
      </c>
      <c r="K11" s="135">
        <v>1</v>
      </c>
      <c r="L11" s="135">
        <v>0</v>
      </c>
      <c r="M11" s="135">
        <v>0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5">
        <v>0</v>
      </c>
      <c r="T11" s="135">
        <v>1</v>
      </c>
      <c r="U11" s="135">
        <v>0</v>
      </c>
      <c r="V11" s="135">
        <v>0</v>
      </c>
      <c r="W11" s="135">
        <v>0</v>
      </c>
      <c r="X11" s="135" t="s">
        <v>211</v>
      </c>
      <c r="Y11" s="135">
        <v>1</v>
      </c>
      <c r="Z11" s="135">
        <v>2</v>
      </c>
      <c r="AA11" s="135">
        <v>1</v>
      </c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2</v>
      </c>
      <c r="CU11" s="141">
        <f t="shared" ref="CU11:CU74" si="12">IF(AND(AX11=1,AY11=1),SUM(G11:AT11),IF(AY11=1,SUM(G11:AT11),IF(AX11=1,SUM(Y11:AC11),"")))</f>
        <v>8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ht="30" x14ac:dyDescent="0.25">
      <c r="B12" s="103">
        <v>3</v>
      </c>
      <c r="C12" s="23">
        <v>60003</v>
      </c>
      <c r="D12" s="104" t="s">
        <v>173</v>
      </c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0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ht="30" x14ac:dyDescent="0.25">
      <c r="B13" s="103">
        <v>4</v>
      </c>
      <c r="C13" s="23">
        <v>60004</v>
      </c>
      <c r="D13" s="104" t="s">
        <v>173</v>
      </c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0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ht="30" x14ac:dyDescent="0.25">
      <c r="B14" s="103">
        <v>5</v>
      </c>
      <c r="C14" s="23">
        <v>60005</v>
      </c>
      <c r="D14" s="104">
        <v>1</v>
      </c>
      <c r="E14" s="142"/>
      <c r="F14" s="143"/>
      <c r="G14" s="135">
        <v>1</v>
      </c>
      <c r="H14" s="135">
        <v>0</v>
      </c>
      <c r="I14" s="135">
        <v>0</v>
      </c>
      <c r="J14" s="135">
        <v>1</v>
      </c>
      <c r="K14" s="135">
        <v>1</v>
      </c>
      <c r="L14" s="135">
        <v>1</v>
      </c>
      <c r="M14" s="135">
        <v>0</v>
      </c>
      <c r="N14" s="135">
        <v>0</v>
      </c>
      <c r="O14" s="135" t="s">
        <v>211</v>
      </c>
      <c r="P14" s="135">
        <v>2</v>
      </c>
      <c r="Q14" s="135">
        <v>2</v>
      </c>
      <c r="R14" s="135">
        <v>0</v>
      </c>
      <c r="S14" s="135">
        <v>0</v>
      </c>
      <c r="T14" s="135">
        <v>0</v>
      </c>
      <c r="U14" s="135">
        <v>2</v>
      </c>
      <c r="V14" s="135">
        <v>0</v>
      </c>
      <c r="W14" s="135">
        <v>0</v>
      </c>
      <c r="X14" s="135">
        <v>0</v>
      </c>
      <c r="Y14" s="135">
        <v>2</v>
      </c>
      <c r="Z14" s="135">
        <v>2</v>
      </c>
      <c r="AA14" s="135">
        <v>2</v>
      </c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 t="s">
        <v>50</v>
      </c>
      <c r="CS14" s="135" t="s">
        <v>182</v>
      </c>
      <c r="CT14" s="135">
        <v>4</v>
      </c>
      <c r="CU14" s="141">
        <f t="shared" si="12"/>
        <v>16</v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60006</v>
      </c>
      <c r="D15" s="104">
        <v>2</v>
      </c>
      <c r="E15" s="142"/>
      <c r="F15" s="143"/>
      <c r="G15" s="135">
        <v>1</v>
      </c>
      <c r="H15" s="135">
        <v>0</v>
      </c>
      <c r="I15" s="135">
        <v>0</v>
      </c>
      <c r="J15" s="135">
        <v>1</v>
      </c>
      <c r="K15" s="135">
        <v>1</v>
      </c>
      <c r="L15" s="135">
        <v>1</v>
      </c>
      <c r="M15" s="135">
        <v>1</v>
      </c>
      <c r="N15" s="135">
        <v>1</v>
      </c>
      <c r="O15" s="135">
        <v>0</v>
      </c>
      <c r="P15" s="135">
        <v>2</v>
      </c>
      <c r="Q15" s="135">
        <v>1</v>
      </c>
      <c r="R15" s="135">
        <v>1</v>
      </c>
      <c r="S15" s="135">
        <v>1</v>
      </c>
      <c r="T15" s="135">
        <v>1</v>
      </c>
      <c r="U15" s="135">
        <v>2</v>
      </c>
      <c r="V15" s="135">
        <v>1</v>
      </c>
      <c r="W15" s="135">
        <v>1</v>
      </c>
      <c r="X15" s="135">
        <v>1</v>
      </c>
      <c r="Y15" s="135">
        <v>2</v>
      </c>
      <c r="Z15" s="135">
        <v>2</v>
      </c>
      <c r="AA15" s="135">
        <v>1</v>
      </c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 t="s">
        <v>50</v>
      </c>
      <c r="CS15" s="135" t="s">
        <v>181</v>
      </c>
      <c r="CT15" s="135">
        <v>5</v>
      </c>
      <c r="CU15" s="141">
        <f t="shared" si="12"/>
        <v>22</v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ht="30" x14ac:dyDescent="0.25">
      <c r="B16" s="103">
        <v>7</v>
      </c>
      <c r="C16" s="23">
        <v>60007</v>
      </c>
      <c r="D16" s="104">
        <v>1</v>
      </c>
      <c r="E16" s="142"/>
      <c r="F16" s="143"/>
      <c r="G16" s="135">
        <v>1</v>
      </c>
      <c r="H16" s="135">
        <v>1</v>
      </c>
      <c r="I16" s="135">
        <v>0</v>
      </c>
      <c r="J16" s="135">
        <v>1</v>
      </c>
      <c r="K16" s="135">
        <v>1</v>
      </c>
      <c r="L16" s="135">
        <v>1</v>
      </c>
      <c r="M16" s="135">
        <v>0</v>
      </c>
      <c r="N16" s="135" t="s">
        <v>211</v>
      </c>
      <c r="O16" s="135" t="s">
        <v>211</v>
      </c>
      <c r="P16" s="135">
        <v>1</v>
      </c>
      <c r="Q16" s="135" t="s">
        <v>211</v>
      </c>
      <c r="R16" s="135" t="s">
        <v>211</v>
      </c>
      <c r="S16" s="135" t="s">
        <v>211</v>
      </c>
      <c r="T16" s="135">
        <v>1</v>
      </c>
      <c r="U16" s="135">
        <v>2</v>
      </c>
      <c r="V16" s="135">
        <v>0</v>
      </c>
      <c r="W16" s="135">
        <v>0</v>
      </c>
      <c r="X16" s="135">
        <v>0</v>
      </c>
      <c r="Y16" s="135">
        <v>2</v>
      </c>
      <c r="Z16" s="135">
        <v>2</v>
      </c>
      <c r="AA16" s="135">
        <v>2</v>
      </c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 t="s">
        <v>50</v>
      </c>
      <c r="CS16" s="135" t="s">
        <v>182</v>
      </c>
      <c r="CT16" s="135">
        <v>4</v>
      </c>
      <c r="CU16" s="141">
        <f t="shared" si="12"/>
        <v>15</v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60008</v>
      </c>
      <c r="D17" s="104">
        <v>2</v>
      </c>
      <c r="E17" s="142"/>
      <c r="F17" s="143"/>
      <c r="G17" s="135">
        <v>1</v>
      </c>
      <c r="H17" s="135">
        <v>0</v>
      </c>
      <c r="I17" s="135">
        <v>0</v>
      </c>
      <c r="J17" s="135">
        <v>1</v>
      </c>
      <c r="K17" s="135">
        <v>1</v>
      </c>
      <c r="L17" s="135">
        <v>1</v>
      </c>
      <c r="M17" s="135">
        <v>1</v>
      </c>
      <c r="N17" s="135">
        <v>0</v>
      </c>
      <c r="O17" s="135">
        <v>0</v>
      </c>
      <c r="P17" s="135">
        <v>2</v>
      </c>
      <c r="Q17" s="135">
        <v>1</v>
      </c>
      <c r="R17" s="135">
        <v>0</v>
      </c>
      <c r="S17" s="135">
        <v>1</v>
      </c>
      <c r="T17" s="135">
        <v>1</v>
      </c>
      <c r="U17" s="135">
        <v>2</v>
      </c>
      <c r="V17" s="135">
        <v>1</v>
      </c>
      <c r="W17" s="135">
        <v>1</v>
      </c>
      <c r="X17" s="135">
        <v>1</v>
      </c>
      <c r="Y17" s="135">
        <v>2</v>
      </c>
      <c r="Z17" s="135">
        <v>2</v>
      </c>
      <c r="AA17" s="135">
        <v>1</v>
      </c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 t="s">
        <v>50</v>
      </c>
      <c r="CS17" s="135" t="s">
        <v>182</v>
      </c>
      <c r="CT17" s="135">
        <v>5</v>
      </c>
      <c r="CU17" s="141">
        <f t="shared" si="12"/>
        <v>20</v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ht="30" x14ac:dyDescent="0.25">
      <c r="B18" s="103">
        <v>9</v>
      </c>
      <c r="C18" s="23">
        <v>60009</v>
      </c>
      <c r="D18" s="104">
        <v>2</v>
      </c>
      <c r="E18" s="142"/>
      <c r="F18" s="143"/>
      <c r="G18" s="135">
        <v>1</v>
      </c>
      <c r="H18" s="135">
        <v>0</v>
      </c>
      <c r="I18" s="135">
        <v>0</v>
      </c>
      <c r="J18" s="135">
        <v>1</v>
      </c>
      <c r="K18" s="135">
        <v>1</v>
      </c>
      <c r="L18" s="135">
        <v>1</v>
      </c>
      <c r="M18" s="135">
        <v>1</v>
      </c>
      <c r="N18" s="135">
        <v>1</v>
      </c>
      <c r="O18" s="135">
        <v>0</v>
      </c>
      <c r="P18" s="135">
        <v>1</v>
      </c>
      <c r="Q18" s="135">
        <v>1</v>
      </c>
      <c r="R18" s="135">
        <v>1</v>
      </c>
      <c r="S18" s="135">
        <v>0</v>
      </c>
      <c r="T18" s="135">
        <v>0</v>
      </c>
      <c r="U18" s="135">
        <v>2</v>
      </c>
      <c r="V18" s="135">
        <v>0</v>
      </c>
      <c r="W18" s="135">
        <v>0</v>
      </c>
      <c r="X18" s="135" t="s">
        <v>211</v>
      </c>
      <c r="Y18" s="135">
        <v>1</v>
      </c>
      <c r="Z18" s="135">
        <v>2</v>
      </c>
      <c r="AA18" s="135">
        <v>0</v>
      </c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1</v>
      </c>
      <c r="AX18" s="138">
        <f>IF(OR(F18="",F18=служ!$AF$3),0,1)</f>
        <v>0</v>
      </c>
      <c r="AY18" s="138">
        <f>IF(OR(D18="",D18=служ!$AF$3),0,1)</f>
        <v>1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1</v>
      </c>
      <c r="CQ18" s="2">
        <v>1</v>
      </c>
      <c r="CR18" s="135" t="s">
        <v>50</v>
      </c>
      <c r="CS18" s="135" t="s">
        <v>181</v>
      </c>
      <c r="CT18" s="135">
        <v>3</v>
      </c>
      <c r="CU18" s="141">
        <f t="shared" si="12"/>
        <v>14</v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ht="30" x14ac:dyDescent="0.25">
      <c r="B19" s="103">
        <v>10</v>
      </c>
      <c r="C19" s="23">
        <v>60010</v>
      </c>
      <c r="D19" s="104">
        <v>1</v>
      </c>
      <c r="E19" s="142"/>
      <c r="F19" s="143"/>
      <c r="G19" s="135">
        <v>1</v>
      </c>
      <c r="H19" s="135">
        <v>0</v>
      </c>
      <c r="I19" s="135">
        <v>0</v>
      </c>
      <c r="J19" s="135">
        <v>1</v>
      </c>
      <c r="K19" s="135">
        <v>1</v>
      </c>
      <c r="L19" s="135">
        <v>1</v>
      </c>
      <c r="M19" s="135">
        <v>0</v>
      </c>
      <c r="N19" s="135">
        <v>1</v>
      </c>
      <c r="O19" s="135">
        <v>0</v>
      </c>
      <c r="P19" s="135">
        <v>1</v>
      </c>
      <c r="Q19" s="135">
        <v>1</v>
      </c>
      <c r="R19" s="135">
        <v>0</v>
      </c>
      <c r="S19" s="135">
        <v>0</v>
      </c>
      <c r="T19" s="135">
        <v>0</v>
      </c>
      <c r="U19" s="135">
        <v>2</v>
      </c>
      <c r="V19" s="135" t="s">
        <v>211</v>
      </c>
      <c r="W19" s="135" t="s">
        <v>211</v>
      </c>
      <c r="X19" s="135" t="s">
        <v>211</v>
      </c>
      <c r="Y19" s="135">
        <v>2</v>
      </c>
      <c r="Z19" s="135">
        <v>2</v>
      </c>
      <c r="AA19" s="135">
        <v>2</v>
      </c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1</v>
      </c>
      <c r="AX19" s="138">
        <f>IF(OR(F19="",F19=служ!$AF$3),0,1)</f>
        <v>0</v>
      </c>
      <c r="AY19" s="138">
        <f>IF(OR(D19="",D19=служ!$AF$3),0,1)</f>
        <v>1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1</v>
      </c>
      <c r="CQ19" s="2">
        <v>1</v>
      </c>
      <c r="CR19" s="135" t="s">
        <v>50</v>
      </c>
      <c r="CS19" s="135" t="s">
        <v>182</v>
      </c>
      <c r="CT19" s="135">
        <v>4</v>
      </c>
      <c r="CU19" s="141">
        <f t="shared" si="12"/>
        <v>15</v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ht="30" x14ac:dyDescent="0.25">
      <c r="B20" s="103">
        <v>11</v>
      </c>
      <c r="C20" s="23">
        <v>60011</v>
      </c>
      <c r="D20" s="104">
        <v>1</v>
      </c>
      <c r="E20" s="142"/>
      <c r="F20" s="143"/>
      <c r="G20" s="135">
        <v>1</v>
      </c>
      <c r="H20" s="135">
        <v>0</v>
      </c>
      <c r="I20" s="135">
        <v>0</v>
      </c>
      <c r="J20" s="135">
        <v>1</v>
      </c>
      <c r="K20" s="135">
        <v>1</v>
      </c>
      <c r="L20" s="135">
        <v>1</v>
      </c>
      <c r="M20" s="135">
        <v>0</v>
      </c>
      <c r="N20" s="135">
        <v>0</v>
      </c>
      <c r="O20" s="135" t="s">
        <v>211</v>
      </c>
      <c r="P20" s="135">
        <v>1</v>
      </c>
      <c r="Q20" s="135" t="s">
        <v>211</v>
      </c>
      <c r="R20" s="135" t="s">
        <v>211</v>
      </c>
      <c r="S20" s="135" t="s">
        <v>211</v>
      </c>
      <c r="T20" s="135">
        <v>1</v>
      </c>
      <c r="U20" s="135" t="s">
        <v>211</v>
      </c>
      <c r="V20" s="135" t="s">
        <v>211</v>
      </c>
      <c r="W20" s="135" t="s">
        <v>211</v>
      </c>
      <c r="X20" s="135" t="s">
        <v>211</v>
      </c>
      <c r="Y20" s="135">
        <v>2</v>
      </c>
      <c r="Z20" s="135">
        <v>2</v>
      </c>
      <c r="AA20" s="135">
        <v>2</v>
      </c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1</v>
      </c>
      <c r="AX20" s="138">
        <f>IF(OR(F20="",F20=служ!$AF$3),0,1)</f>
        <v>0</v>
      </c>
      <c r="AY20" s="138">
        <f>IF(OR(D20="",D20=служ!$AF$3),0,1)</f>
        <v>1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1</v>
      </c>
      <c r="CQ20" s="2">
        <v>1</v>
      </c>
      <c r="CR20" s="135" t="s">
        <v>50</v>
      </c>
      <c r="CS20" s="135" t="s">
        <v>181</v>
      </c>
      <c r="CT20" s="135">
        <v>2</v>
      </c>
      <c r="CU20" s="141">
        <f t="shared" si="12"/>
        <v>12</v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60012</v>
      </c>
      <c r="D21" s="104">
        <v>2</v>
      </c>
      <c r="E21" s="142"/>
      <c r="F21" s="143"/>
      <c r="G21" s="135">
        <v>1</v>
      </c>
      <c r="H21" s="135">
        <v>0</v>
      </c>
      <c r="I21" s="135">
        <v>0</v>
      </c>
      <c r="J21" s="135">
        <v>1</v>
      </c>
      <c r="K21" s="135">
        <v>1</v>
      </c>
      <c r="L21" s="135">
        <v>1</v>
      </c>
      <c r="M21" s="135">
        <v>1</v>
      </c>
      <c r="N21" s="135">
        <v>0</v>
      </c>
      <c r="O21" s="135">
        <v>0</v>
      </c>
      <c r="P21" s="135">
        <v>1</v>
      </c>
      <c r="Q21" s="135">
        <v>1</v>
      </c>
      <c r="R21" s="135">
        <v>0</v>
      </c>
      <c r="S21" s="135">
        <v>1</v>
      </c>
      <c r="T21" s="135">
        <v>1</v>
      </c>
      <c r="U21" s="135">
        <v>1</v>
      </c>
      <c r="V21" s="135">
        <v>1</v>
      </c>
      <c r="W21" s="135">
        <v>0</v>
      </c>
      <c r="X21" s="135">
        <v>1</v>
      </c>
      <c r="Y21" s="135">
        <v>1</v>
      </c>
      <c r="Z21" s="135">
        <v>2</v>
      </c>
      <c r="AA21" s="135">
        <v>2</v>
      </c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1</v>
      </c>
      <c r="AX21" s="138">
        <f>IF(OR(F21="",F21=служ!$AF$3),0,1)</f>
        <v>0</v>
      </c>
      <c r="AY21" s="138">
        <f>IF(OR(D21="",D21=служ!$AF$3),0,1)</f>
        <v>1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1</v>
      </c>
      <c r="CQ21" s="2">
        <v>1</v>
      </c>
      <c r="CR21" s="135" t="s">
        <v>50</v>
      </c>
      <c r="CS21" s="135" t="s">
        <v>181</v>
      </c>
      <c r="CT21" s="135">
        <v>3</v>
      </c>
      <c r="CU21" s="141">
        <f t="shared" si="12"/>
        <v>17</v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60013</v>
      </c>
      <c r="D22" s="104">
        <v>2</v>
      </c>
      <c r="E22" s="142"/>
      <c r="F22" s="143"/>
      <c r="G22" s="135">
        <v>1</v>
      </c>
      <c r="H22" s="135">
        <v>0</v>
      </c>
      <c r="I22" s="135">
        <v>0</v>
      </c>
      <c r="J22" s="135">
        <v>1</v>
      </c>
      <c r="K22" s="135">
        <v>1</v>
      </c>
      <c r="L22" s="135">
        <v>0</v>
      </c>
      <c r="M22" s="135">
        <v>0</v>
      </c>
      <c r="N22" s="135">
        <v>0</v>
      </c>
      <c r="O22" s="135">
        <v>0</v>
      </c>
      <c r="P22" s="135">
        <v>0</v>
      </c>
      <c r="Q22" s="135">
        <v>1</v>
      </c>
      <c r="R22" s="135">
        <v>0</v>
      </c>
      <c r="S22" s="135">
        <v>0</v>
      </c>
      <c r="T22" s="135">
        <v>1</v>
      </c>
      <c r="U22" s="135">
        <v>2</v>
      </c>
      <c r="V22" s="135">
        <v>0</v>
      </c>
      <c r="W22" s="135">
        <v>0</v>
      </c>
      <c r="X22" s="135">
        <v>0</v>
      </c>
      <c r="Y22" s="135">
        <v>1</v>
      </c>
      <c r="Z22" s="135">
        <v>1</v>
      </c>
      <c r="AA22" s="135">
        <v>0</v>
      </c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1</v>
      </c>
      <c r="AX22" s="138">
        <f>IF(OR(F22="",F22=служ!$AF$3),0,1)</f>
        <v>0</v>
      </c>
      <c r="AY22" s="138">
        <f>IF(OR(D22="",D22=служ!$AF$3),0,1)</f>
        <v>1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1</v>
      </c>
      <c r="CQ22" s="2">
        <v>1</v>
      </c>
      <c r="CR22" s="135" t="s">
        <v>50</v>
      </c>
      <c r="CS22" s="135" t="s">
        <v>182</v>
      </c>
      <c r="CT22" s="135">
        <v>2</v>
      </c>
      <c r="CU22" s="141">
        <f t="shared" si="12"/>
        <v>9</v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60014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60015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60016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60017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60018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60019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60020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60021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60022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60023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60024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60025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60026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60027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60028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60029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60030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60031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60032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60033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60034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60035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60036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60037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60038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60039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60040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60041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60042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60043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60044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60045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60046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60047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60048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60049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60050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60051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60052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60053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60054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60055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60056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60057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60058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60059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60060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60061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60062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60063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60064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60065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60066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60067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60068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60069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60070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60071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60072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60073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60074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60075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60076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60077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60078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60079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60080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60081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60082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60083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60084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60085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60086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60087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60088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60089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60090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60091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60092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60093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60094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60095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60096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60097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60098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60099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60100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60101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60102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60103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60104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60105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60106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60107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60108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60109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60110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60111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60112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60113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60114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60115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60116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60117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60118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60119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60120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60121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60122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60123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60124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60125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60126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60127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60128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60129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60130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60131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60132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60133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60134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60135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60136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60137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60138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60139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60140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60141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60142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60143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60144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60145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60146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60147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60148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60149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60150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60151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60152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60153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60154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60155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60156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60157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60158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60159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60160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60161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60162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60163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60164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60165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60166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60167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60168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60169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60170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60171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60172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60173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60174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60175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60176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60177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60178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60179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60180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60181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60182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60183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60184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60185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60186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60187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60188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60189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60190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60191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60192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60193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60194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60195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60196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60197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60198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60199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60200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60201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60202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60203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60204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60205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60206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60207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60208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60209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60210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60211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60212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60213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60214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60215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60216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60217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60218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60219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60220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60221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60222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60223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60224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60225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60226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60227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60228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60229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60230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60231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60232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60233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60234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60235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60236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60237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60238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60239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60240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60241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60242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60243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60244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60245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60246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60247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60248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60249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60250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60251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60252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60253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60254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60255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60256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60257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60258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60259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60260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60261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60262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60263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60264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60265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60266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60267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60268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60269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60270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60271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60272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60273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60274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60275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60276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60277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60278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60279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60280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60281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60282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60283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60284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60285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60286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60287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60288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60289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60290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60291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60292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60293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60294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60295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60296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60297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60298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60299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60300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60301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60302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60303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60304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60305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60306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60307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60308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60309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60310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60311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60312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60313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60314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60315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60316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60317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60318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60319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60320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60321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60322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60323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60324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60325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60326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60327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60328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60329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60330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60331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60332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60333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60334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60335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60336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60337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60338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60339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60340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60341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60342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60343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60344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60345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60346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60347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60348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60349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60350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60351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60352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60353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60354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60355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60356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60357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60358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60359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60360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60361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60362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60363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60364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60365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60366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60367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60368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60369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60370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60371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60372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60373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60374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60375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60376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60377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60378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60379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60380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60381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60382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60383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60384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60385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60386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60387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60388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60389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60390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60391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60392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60393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60394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60395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60396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60397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60398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60399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60400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60401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60402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60403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60404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60405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60406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60407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60408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60409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60410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60411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60412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60413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60414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60415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60416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60417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60418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60419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60420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60421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60422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60423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60424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60425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60426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60427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60428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60429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60430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60431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60432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60433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60434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60435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60436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60437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60438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60439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60440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60441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60442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60443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60444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60445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60446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60447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60448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60449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60450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60451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60452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60453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60454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60455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60456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60457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60458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60459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60460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60461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60462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60463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60464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60465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60466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60467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60468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60469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60470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60471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60472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60473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60474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60475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60476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60477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60478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60479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60480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60481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60482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60483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60484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60485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60486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60487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60488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60489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60490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60491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60492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60493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60494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60495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60496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60497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60498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60499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60500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0</v>
      </c>
      <c r="I512" s="39">
        <f t="shared" si="93"/>
        <v>0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0</v>
      </c>
      <c r="N512" s="39">
        <f t="shared" si="93"/>
        <v>0</v>
      </c>
      <c r="O512" s="39" t="str">
        <f t="shared" si="93"/>
        <v>не пройд.</v>
      </c>
      <c r="P512" s="39">
        <f t="shared" si="93"/>
        <v>2</v>
      </c>
      <c r="Q512" s="39">
        <f>Q10</f>
        <v>2</v>
      </c>
      <c r="R512" s="39">
        <f t="shared" si="93"/>
        <v>1</v>
      </c>
      <c r="S512" s="39">
        <f t="shared" si="93"/>
        <v>0</v>
      </c>
      <c r="T512" s="39">
        <f t="shared" si="93"/>
        <v>1</v>
      </c>
      <c r="U512" s="39">
        <f t="shared" si="93"/>
        <v>2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2</v>
      </c>
      <c r="Z512" s="39">
        <f t="shared" ref="Z512:AT512" si="94">Z10</f>
        <v>2</v>
      </c>
      <c r="AA512" s="39">
        <f t="shared" si="94"/>
        <v>2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5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0</v>
      </c>
      <c r="I513" s="39">
        <f t="shared" si="99"/>
        <v>0</v>
      </c>
      <c r="J513" s="39">
        <f t="shared" si="99"/>
        <v>1</v>
      </c>
      <c r="K513" s="39">
        <f t="shared" si="99"/>
        <v>1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1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 t="str">
        <f t="shared" si="99"/>
        <v>не пройд.</v>
      </c>
      <c r="Y513" s="39">
        <f t="shared" si="99"/>
        <v>1</v>
      </c>
      <c r="Z513" s="39">
        <f t="shared" ref="Z513:AT513" si="100">Z11</f>
        <v>2</v>
      </c>
      <c r="AA513" s="39">
        <f t="shared" si="100"/>
        <v>1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2</v>
      </c>
    </row>
    <row r="514" spans="4:98" ht="15" hidden="1" customHeight="1" x14ac:dyDescent="0.25">
      <c r="D514" s="39" t="str">
        <f t="shared" si="97"/>
        <v>отсутствовал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5">
      <c r="D515" s="39" t="str">
        <f t="shared" si="97"/>
        <v>отсутствовал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5">
      <c r="D516" s="39">
        <f t="shared" si="97"/>
        <v>1</v>
      </c>
      <c r="F516" s="39">
        <f t="shared" si="98"/>
        <v>0</v>
      </c>
      <c r="G516" s="39">
        <f t="shared" ref="G516:Y516" si="105">G14</f>
        <v>1</v>
      </c>
      <c r="H516" s="39">
        <f t="shared" si="105"/>
        <v>0</v>
      </c>
      <c r="I516" s="39">
        <f t="shared" si="105"/>
        <v>0</v>
      </c>
      <c r="J516" s="39">
        <f t="shared" si="105"/>
        <v>1</v>
      </c>
      <c r="K516" s="39">
        <f>K14</f>
        <v>1</v>
      </c>
      <c r="L516" s="39">
        <f>L14</f>
        <v>1</v>
      </c>
      <c r="M516" s="39">
        <f t="shared" si="105"/>
        <v>0</v>
      </c>
      <c r="N516" s="39">
        <f t="shared" si="105"/>
        <v>0</v>
      </c>
      <c r="O516" s="39" t="str">
        <f t="shared" si="105"/>
        <v>не пройд.</v>
      </c>
      <c r="P516" s="39">
        <f t="shared" si="105"/>
        <v>2</v>
      </c>
      <c r="Q516" s="39">
        <f t="shared" si="105"/>
        <v>2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2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2</v>
      </c>
      <c r="Z516" s="39">
        <f t="shared" ref="Z516:AT516" si="106">Z14</f>
        <v>2</v>
      </c>
      <c r="AA516" s="39">
        <f t="shared" si="106"/>
        <v>2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 t="str">
        <f t="shared" si="95"/>
        <v>нет</v>
      </c>
      <c r="CS516" s="39" t="str">
        <f t="shared" si="96"/>
        <v>ж</v>
      </c>
      <c r="CT516" s="39">
        <f t="shared" si="96"/>
        <v>4</v>
      </c>
    </row>
    <row r="517" spans="4:98" ht="15" hidden="1" customHeight="1" x14ac:dyDescent="0.25">
      <c r="D517" s="39">
        <f t="shared" si="97"/>
        <v>2</v>
      </c>
      <c r="F517" s="39">
        <f t="shared" si="98"/>
        <v>0</v>
      </c>
      <c r="G517" s="39">
        <f t="shared" ref="G517:Y517" si="107">G15</f>
        <v>1</v>
      </c>
      <c r="H517" s="39">
        <f t="shared" si="107"/>
        <v>0</v>
      </c>
      <c r="I517" s="39">
        <f>I15</f>
        <v>0</v>
      </c>
      <c r="J517" s="39">
        <f t="shared" si="107"/>
        <v>1</v>
      </c>
      <c r="K517" s="39">
        <f t="shared" ref="K517:K522" si="108">K15</f>
        <v>1</v>
      </c>
      <c r="L517" s="39">
        <f t="shared" si="107"/>
        <v>1</v>
      </c>
      <c r="M517" s="39">
        <f t="shared" si="107"/>
        <v>1</v>
      </c>
      <c r="N517" s="39">
        <f t="shared" si="107"/>
        <v>1</v>
      </c>
      <c r="O517" s="39">
        <f t="shared" si="107"/>
        <v>0</v>
      </c>
      <c r="P517" s="39">
        <f t="shared" si="107"/>
        <v>2</v>
      </c>
      <c r="Q517" s="39">
        <f t="shared" si="107"/>
        <v>1</v>
      </c>
      <c r="R517" s="39">
        <f t="shared" si="107"/>
        <v>1</v>
      </c>
      <c r="S517" s="39">
        <f t="shared" si="107"/>
        <v>1</v>
      </c>
      <c r="T517" s="39">
        <f t="shared" si="107"/>
        <v>1</v>
      </c>
      <c r="U517" s="39">
        <f t="shared" si="107"/>
        <v>2</v>
      </c>
      <c r="V517" s="39">
        <f t="shared" si="107"/>
        <v>1</v>
      </c>
      <c r="W517" s="39">
        <f t="shared" si="107"/>
        <v>1</v>
      </c>
      <c r="X517" s="39">
        <f t="shared" si="107"/>
        <v>1</v>
      </c>
      <c r="Y517" s="39">
        <f t="shared" si="107"/>
        <v>2</v>
      </c>
      <c r="Z517" s="39">
        <f t="shared" ref="Z517:AT517" si="109">Z15</f>
        <v>2</v>
      </c>
      <c r="AA517" s="39">
        <f t="shared" si="109"/>
        <v>1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 t="str">
        <f t="shared" si="95"/>
        <v>нет</v>
      </c>
      <c r="CS517" s="39" t="str">
        <f t="shared" si="96"/>
        <v>м</v>
      </c>
      <c r="CT517" s="39">
        <f t="shared" si="96"/>
        <v>5</v>
      </c>
    </row>
    <row r="518" spans="4:98" ht="15" hidden="1" customHeight="1" x14ac:dyDescent="0.25">
      <c r="D518" s="39">
        <f t="shared" si="97"/>
        <v>1</v>
      </c>
      <c r="F518" s="39">
        <f t="shared" si="98"/>
        <v>0</v>
      </c>
      <c r="G518" s="39">
        <f t="shared" ref="G518:Y518" si="110">G16</f>
        <v>1</v>
      </c>
      <c r="H518" s="39">
        <f t="shared" si="110"/>
        <v>1</v>
      </c>
      <c r="I518" s="39">
        <f>I16</f>
        <v>0</v>
      </c>
      <c r="J518" s="39">
        <f>J16</f>
        <v>1</v>
      </c>
      <c r="K518" s="39">
        <f t="shared" si="108"/>
        <v>1</v>
      </c>
      <c r="L518" s="39">
        <f t="shared" si="110"/>
        <v>1</v>
      </c>
      <c r="M518" s="39">
        <f t="shared" si="110"/>
        <v>0</v>
      </c>
      <c r="N518" s="39" t="str">
        <f t="shared" si="110"/>
        <v>не пройд.</v>
      </c>
      <c r="O518" s="39" t="str">
        <f t="shared" si="110"/>
        <v>не пройд.</v>
      </c>
      <c r="P518" s="39">
        <f t="shared" si="110"/>
        <v>1</v>
      </c>
      <c r="Q518" s="39" t="str">
        <f t="shared" si="110"/>
        <v>не пройд.</v>
      </c>
      <c r="R518" s="39" t="str">
        <f t="shared" si="110"/>
        <v>не пройд.</v>
      </c>
      <c r="S518" s="39" t="str">
        <f t="shared" si="110"/>
        <v>не пройд.</v>
      </c>
      <c r="T518" s="39">
        <f t="shared" si="110"/>
        <v>1</v>
      </c>
      <c r="U518" s="39">
        <f t="shared" si="110"/>
        <v>2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2</v>
      </c>
      <c r="Z518" s="39">
        <f t="shared" ref="Z518:AT518" si="111">Z16</f>
        <v>2</v>
      </c>
      <c r="AA518" s="39">
        <f t="shared" si="111"/>
        <v>2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 t="str">
        <f t="shared" si="95"/>
        <v>нет</v>
      </c>
      <c r="CS518" s="39" t="str">
        <f t="shared" si="96"/>
        <v>ж</v>
      </c>
      <c r="CT518" s="39">
        <f t="shared" si="96"/>
        <v>4</v>
      </c>
    </row>
    <row r="519" spans="4:98" ht="15" hidden="1" customHeight="1" x14ac:dyDescent="0.25">
      <c r="D519" s="39">
        <f t="shared" si="97"/>
        <v>2</v>
      </c>
      <c r="F519" s="39">
        <f t="shared" si="98"/>
        <v>0</v>
      </c>
      <c r="G519" s="39">
        <f t="shared" ref="G519:Y519" si="112">G17</f>
        <v>1</v>
      </c>
      <c r="H519" s="39">
        <f t="shared" si="112"/>
        <v>0</v>
      </c>
      <c r="I519" s="39">
        <f>I17</f>
        <v>0</v>
      </c>
      <c r="J519" s="39">
        <f>J17</f>
        <v>1</v>
      </c>
      <c r="K519" s="39">
        <f t="shared" si="108"/>
        <v>1</v>
      </c>
      <c r="L519" s="39">
        <f t="shared" si="112"/>
        <v>1</v>
      </c>
      <c r="M519" s="39">
        <f t="shared" si="112"/>
        <v>1</v>
      </c>
      <c r="N519" s="39">
        <f t="shared" si="112"/>
        <v>0</v>
      </c>
      <c r="O519" s="39">
        <f t="shared" si="112"/>
        <v>0</v>
      </c>
      <c r="P519" s="39">
        <f t="shared" si="112"/>
        <v>2</v>
      </c>
      <c r="Q519" s="39">
        <f t="shared" si="112"/>
        <v>1</v>
      </c>
      <c r="R519" s="39">
        <f t="shared" si="112"/>
        <v>0</v>
      </c>
      <c r="S519" s="39">
        <f t="shared" si="112"/>
        <v>1</v>
      </c>
      <c r="T519" s="39">
        <f t="shared" si="112"/>
        <v>1</v>
      </c>
      <c r="U519" s="39">
        <f t="shared" si="112"/>
        <v>2</v>
      </c>
      <c r="V519" s="39">
        <f t="shared" si="112"/>
        <v>1</v>
      </c>
      <c r="W519" s="39">
        <f t="shared" si="112"/>
        <v>1</v>
      </c>
      <c r="X519" s="39">
        <f t="shared" si="112"/>
        <v>1</v>
      </c>
      <c r="Y519" s="39">
        <f t="shared" si="112"/>
        <v>2</v>
      </c>
      <c r="Z519" s="39">
        <f t="shared" ref="Z519:AT519" si="113">Z17</f>
        <v>2</v>
      </c>
      <c r="AA519" s="39">
        <f t="shared" si="113"/>
        <v>1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 t="str">
        <f t="shared" si="95"/>
        <v>нет</v>
      </c>
      <c r="CS519" s="39" t="str">
        <f t="shared" si="96"/>
        <v>ж</v>
      </c>
      <c r="CT519" s="39">
        <f t="shared" si="96"/>
        <v>5</v>
      </c>
    </row>
    <row r="520" spans="4:98" ht="15" hidden="1" customHeight="1" x14ac:dyDescent="0.25">
      <c r="D520" s="39">
        <f t="shared" si="97"/>
        <v>2</v>
      </c>
      <c r="F520" s="39">
        <f t="shared" si="98"/>
        <v>0</v>
      </c>
      <c r="G520" s="39">
        <f>G18</f>
        <v>1</v>
      </c>
      <c r="H520" s="39">
        <f t="shared" ref="H520:Y520" si="114">H18</f>
        <v>0</v>
      </c>
      <c r="I520" s="39">
        <f t="shared" si="114"/>
        <v>0</v>
      </c>
      <c r="J520" s="39">
        <f>J18</f>
        <v>1</v>
      </c>
      <c r="K520" s="39">
        <f t="shared" si="108"/>
        <v>1</v>
      </c>
      <c r="L520" s="39">
        <f t="shared" si="114"/>
        <v>1</v>
      </c>
      <c r="M520" s="39">
        <f t="shared" si="114"/>
        <v>1</v>
      </c>
      <c r="N520" s="39">
        <f t="shared" si="114"/>
        <v>1</v>
      </c>
      <c r="O520" s="39">
        <f t="shared" si="114"/>
        <v>0</v>
      </c>
      <c r="P520" s="39">
        <f>P18</f>
        <v>1</v>
      </c>
      <c r="Q520" s="39">
        <f t="shared" si="114"/>
        <v>1</v>
      </c>
      <c r="R520" s="39">
        <f t="shared" si="114"/>
        <v>1</v>
      </c>
      <c r="S520" s="39">
        <f t="shared" si="114"/>
        <v>0</v>
      </c>
      <c r="T520" s="39">
        <f t="shared" si="114"/>
        <v>0</v>
      </c>
      <c r="U520" s="39">
        <f t="shared" si="114"/>
        <v>2</v>
      </c>
      <c r="V520" s="39">
        <f t="shared" si="114"/>
        <v>0</v>
      </c>
      <c r="W520" s="39">
        <f t="shared" si="114"/>
        <v>0</v>
      </c>
      <c r="X520" s="39" t="str">
        <f t="shared" si="114"/>
        <v>не пройд.</v>
      </c>
      <c r="Y520" s="39">
        <f t="shared" si="114"/>
        <v>1</v>
      </c>
      <c r="Z520" s="39">
        <f t="shared" ref="Z520:AT520" si="115">Z18</f>
        <v>2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 t="str">
        <f t="shared" si="95"/>
        <v>нет</v>
      </c>
      <c r="CS520" s="39" t="str">
        <f t="shared" si="96"/>
        <v>м</v>
      </c>
      <c r="CT520" s="39">
        <f t="shared" si="96"/>
        <v>3</v>
      </c>
    </row>
    <row r="521" spans="4:98" ht="15" hidden="1" customHeight="1" x14ac:dyDescent="0.25">
      <c r="D521" s="39">
        <f t="shared" si="97"/>
        <v>1</v>
      </c>
      <c r="F521" s="39">
        <f t="shared" si="98"/>
        <v>0</v>
      </c>
      <c r="G521" s="39">
        <f t="shared" ref="G521:Y521" si="116">G19</f>
        <v>1</v>
      </c>
      <c r="H521" s="39">
        <f t="shared" si="116"/>
        <v>0</v>
      </c>
      <c r="I521" s="39">
        <f t="shared" si="116"/>
        <v>0</v>
      </c>
      <c r="J521" s="39">
        <f t="shared" si="116"/>
        <v>1</v>
      </c>
      <c r="K521" s="39">
        <f t="shared" si="108"/>
        <v>1</v>
      </c>
      <c r="L521" s="39">
        <f t="shared" si="116"/>
        <v>1</v>
      </c>
      <c r="M521" s="39">
        <f t="shared" si="116"/>
        <v>0</v>
      </c>
      <c r="N521" s="39">
        <f t="shared" si="116"/>
        <v>1</v>
      </c>
      <c r="O521" s="39">
        <f t="shared" si="116"/>
        <v>0</v>
      </c>
      <c r="P521" s="39">
        <f>P19</f>
        <v>1</v>
      </c>
      <c r="Q521" s="39">
        <f t="shared" si="116"/>
        <v>1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2</v>
      </c>
      <c r="V521" s="39" t="str">
        <f t="shared" si="116"/>
        <v>не пройд.</v>
      </c>
      <c r="W521" s="39" t="str">
        <f t="shared" si="116"/>
        <v>не пройд.</v>
      </c>
      <c r="X521" s="39" t="str">
        <f t="shared" si="116"/>
        <v>не пройд.</v>
      </c>
      <c r="Y521" s="39">
        <f t="shared" si="116"/>
        <v>2</v>
      </c>
      <c r="Z521" s="39">
        <f t="shared" ref="Z521:AT521" si="117">Z19</f>
        <v>2</v>
      </c>
      <c r="AA521" s="39">
        <f t="shared" si="117"/>
        <v>2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 t="str">
        <f t="shared" si="95"/>
        <v>нет</v>
      </c>
      <c r="CS521" s="39" t="str">
        <f t="shared" si="96"/>
        <v>ж</v>
      </c>
      <c r="CT521" s="39">
        <f t="shared" si="96"/>
        <v>4</v>
      </c>
    </row>
    <row r="522" spans="4:98" ht="15" hidden="1" customHeight="1" x14ac:dyDescent="0.25">
      <c r="D522" s="39">
        <f t="shared" si="97"/>
        <v>1</v>
      </c>
      <c r="F522" s="39">
        <f t="shared" si="98"/>
        <v>0</v>
      </c>
      <c r="G522" s="39">
        <f>G20</f>
        <v>1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1</v>
      </c>
      <c r="K522" s="39">
        <f t="shared" si="108"/>
        <v>1</v>
      </c>
      <c r="L522" s="39">
        <f t="shared" si="118"/>
        <v>1</v>
      </c>
      <c r="M522" s="39">
        <f t="shared" si="118"/>
        <v>0</v>
      </c>
      <c r="N522" s="39">
        <f t="shared" si="118"/>
        <v>0</v>
      </c>
      <c r="O522" s="39" t="str">
        <f t="shared" si="118"/>
        <v>не пройд.</v>
      </c>
      <c r="P522" s="39">
        <f t="shared" si="118"/>
        <v>1</v>
      </c>
      <c r="Q522" s="39" t="str">
        <f t="shared" si="118"/>
        <v>не пройд.</v>
      </c>
      <c r="R522" s="39" t="str">
        <f t="shared" si="118"/>
        <v>не пройд.</v>
      </c>
      <c r="S522" s="39" t="str">
        <f t="shared" si="118"/>
        <v>не пройд.</v>
      </c>
      <c r="T522" s="39">
        <f t="shared" si="118"/>
        <v>1</v>
      </c>
      <c r="U522" s="39" t="str">
        <f t="shared" si="118"/>
        <v>не пройд.</v>
      </c>
      <c r="V522" s="39" t="str">
        <f t="shared" si="118"/>
        <v>не пройд.</v>
      </c>
      <c r="W522" s="39" t="str">
        <f t="shared" si="118"/>
        <v>не пройд.</v>
      </c>
      <c r="X522" s="39" t="str">
        <f t="shared" si="118"/>
        <v>не пройд.</v>
      </c>
      <c r="Y522" s="39">
        <f t="shared" si="118"/>
        <v>2</v>
      </c>
      <c r="Z522" s="39">
        <f t="shared" ref="Z522:AT522" si="119">Z20</f>
        <v>2</v>
      </c>
      <c r="AA522" s="39">
        <f t="shared" si="119"/>
        <v>2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 t="str">
        <f t="shared" si="95"/>
        <v>нет</v>
      </c>
      <c r="CS522" s="39" t="str">
        <f t="shared" si="96"/>
        <v>м</v>
      </c>
      <c r="CT522" s="39">
        <f t="shared" si="96"/>
        <v>2</v>
      </c>
    </row>
    <row r="523" spans="4:98" ht="15" hidden="1" customHeight="1" x14ac:dyDescent="0.25">
      <c r="D523" s="39">
        <f t="shared" si="97"/>
        <v>2</v>
      </c>
      <c r="F523" s="39">
        <f t="shared" si="98"/>
        <v>0</v>
      </c>
      <c r="G523" s="39">
        <f>G21</f>
        <v>1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1</v>
      </c>
      <c r="K523" s="39">
        <f t="shared" si="120"/>
        <v>1</v>
      </c>
      <c r="L523" s="39">
        <f t="shared" si="120"/>
        <v>1</v>
      </c>
      <c r="M523" s="39">
        <f>M21</f>
        <v>1</v>
      </c>
      <c r="N523" s="39">
        <f t="shared" si="120"/>
        <v>0</v>
      </c>
      <c r="O523" s="39">
        <f t="shared" si="120"/>
        <v>0</v>
      </c>
      <c r="P523" s="39">
        <f t="shared" si="120"/>
        <v>1</v>
      </c>
      <c r="Q523" s="39">
        <f t="shared" si="120"/>
        <v>1</v>
      </c>
      <c r="R523" s="39">
        <f t="shared" si="120"/>
        <v>0</v>
      </c>
      <c r="S523" s="39">
        <f t="shared" si="120"/>
        <v>1</v>
      </c>
      <c r="T523" s="39">
        <f t="shared" si="120"/>
        <v>1</v>
      </c>
      <c r="U523" s="39">
        <f t="shared" si="120"/>
        <v>1</v>
      </c>
      <c r="V523" s="39">
        <f t="shared" si="120"/>
        <v>1</v>
      </c>
      <c r="W523" s="39">
        <f t="shared" si="120"/>
        <v>0</v>
      </c>
      <c r="X523" s="39">
        <f t="shared" si="120"/>
        <v>1</v>
      </c>
      <c r="Y523" s="39">
        <f t="shared" si="120"/>
        <v>1</v>
      </c>
      <c r="Z523" s="39">
        <f t="shared" ref="Z523:AT523" si="121">Z21</f>
        <v>2</v>
      </c>
      <c r="AA523" s="39">
        <f t="shared" si="121"/>
        <v>2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 t="str">
        <f t="shared" si="95"/>
        <v>нет</v>
      </c>
      <c r="CS523" s="39" t="str">
        <f t="shared" si="96"/>
        <v>м</v>
      </c>
      <c r="CT523" s="39">
        <f t="shared" si="96"/>
        <v>3</v>
      </c>
    </row>
    <row r="524" spans="4:98" ht="15" hidden="1" customHeight="1" x14ac:dyDescent="0.25">
      <c r="D524" s="39">
        <f t="shared" si="97"/>
        <v>2</v>
      </c>
      <c r="F524" s="39">
        <f t="shared" si="98"/>
        <v>0</v>
      </c>
      <c r="G524" s="39">
        <f t="shared" ref="G524:Y524" si="122">G22</f>
        <v>1</v>
      </c>
      <c r="H524" s="39">
        <f t="shared" si="122"/>
        <v>0</v>
      </c>
      <c r="I524" s="39">
        <f t="shared" si="122"/>
        <v>0</v>
      </c>
      <c r="J524" s="39">
        <f t="shared" si="122"/>
        <v>1</v>
      </c>
      <c r="K524" s="39">
        <f t="shared" si="122"/>
        <v>1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1</v>
      </c>
      <c r="R524" s="39">
        <f t="shared" si="122"/>
        <v>0</v>
      </c>
      <c r="S524" s="39">
        <f t="shared" si="122"/>
        <v>0</v>
      </c>
      <c r="T524" s="39">
        <f t="shared" si="122"/>
        <v>1</v>
      </c>
      <c r="U524" s="39">
        <f t="shared" si="122"/>
        <v>2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1</v>
      </c>
      <c r="Z524" s="39">
        <f t="shared" ref="Z524:AT524" si="123">Z22</f>
        <v>1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 t="str">
        <f t="shared" si="95"/>
        <v>нет</v>
      </c>
      <c r="CS524" s="39" t="str">
        <f t="shared" si="96"/>
        <v>ж</v>
      </c>
      <c r="CT524" s="39">
        <f t="shared" si="96"/>
        <v>2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283</v>
      </c>
      <c r="H1" s="149" t="s">
        <v>312</v>
      </c>
      <c r="I1" s="149" t="s">
        <v>313</v>
      </c>
      <c r="J1" s="149" t="s">
        <v>314</v>
      </c>
      <c r="K1" s="149" t="s">
        <v>315</v>
      </c>
      <c r="T1" s="149" t="s">
        <v>238</v>
      </c>
    </row>
    <row r="2" spans="1:20" x14ac:dyDescent="0.3">
      <c r="A2" s="157" t="s">
        <v>312</v>
      </c>
      <c r="B2" s="158" t="s">
        <v>313</v>
      </c>
      <c r="C2" s="159" t="s">
        <v>314</v>
      </c>
      <c r="H2" s="149" t="s">
        <v>316</v>
      </c>
      <c r="I2" s="149" t="s">
        <v>317</v>
      </c>
      <c r="J2" s="149" t="s">
        <v>318</v>
      </c>
      <c r="K2" s="149" t="s">
        <v>319</v>
      </c>
    </row>
    <row r="3" spans="1:20" ht="28.8" x14ac:dyDescent="0.3">
      <c r="A3" s="160" t="s">
        <v>316</v>
      </c>
      <c r="B3" s="161" t="s">
        <v>317</v>
      </c>
      <c r="C3" s="162" t="s">
        <v>318</v>
      </c>
      <c r="H3" s="149" t="s">
        <v>320</v>
      </c>
      <c r="I3" s="149" t="s">
        <v>321</v>
      </c>
      <c r="J3" s="149" t="s">
        <v>322</v>
      </c>
      <c r="K3" s="149" t="s">
        <v>323</v>
      </c>
    </row>
    <row r="4" spans="1:20" ht="28.8" x14ac:dyDescent="0.3">
      <c r="A4" s="160" t="s">
        <v>320</v>
      </c>
      <c r="B4" s="161" t="s">
        <v>321</v>
      </c>
      <c r="C4" s="162" t="s">
        <v>322</v>
      </c>
      <c r="H4" s="149" t="s">
        <v>324</v>
      </c>
      <c r="I4" s="149" t="s">
        <v>325</v>
      </c>
      <c r="J4" s="149" t="s">
        <v>326</v>
      </c>
      <c r="K4" s="149" t="s">
        <v>327</v>
      </c>
    </row>
    <row r="5" spans="1:20" ht="28.8" x14ac:dyDescent="0.3">
      <c r="A5" s="160" t="s">
        <v>324</v>
      </c>
      <c r="B5" s="161" t="s">
        <v>325</v>
      </c>
      <c r="C5" s="162" t="s">
        <v>326</v>
      </c>
      <c r="H5" s="149" t="s">
        <v>328</v>
      </c>
      <c r="I5" s="149" t="s">
        <v>329</v>
      </c>
      <c r="J5" s="149" t="s">
        <v>330</v>
      </c>
      <c r="K5" s="149" t="s">
        <v>331</v>
      </c>
    </row>
    <row r="6" spans="1:20" x14ac:dyDescent="0.3">
      <c r="A6" s="160" t="s">
        <v>328</v>
      </c>
      <c r="B6" s="161" t="s">
        <v>329</v>
      </c>
      <c r="C6" s="162" t="s">
        <v>330</v>
      </c>
      <c r="H6" s="149" t="s">
        <v>332</v>
      </c>
      <c r="I6" s="149" t="s">
        <v>333</v>
      </c>
      <c r="J6" s="149" t="s">
        <v>334</v>
      </c>
      <c r="K6" s="149" t="s">
        <v>335</v>
      </c>
    </row>
    <row r="7" spans="1:20" ht="28.8" x14ac:dyDescent="0.3">
      <c r="A7" s="160" t="s">
        <v>332</v>
      </c>
      <c r="B7" s="161" t="s">
        <v>333</v>
      </c>
      <c r="C7" s="162" t="s">
        <v>334</v>
      </c>
      <c r="H7" s="149" t="s">
        <v>336</v>
      </c>
      <c r="I7" s="149" t="s">
        <v>337</v>
      </c>
      <c r="J7" s="149" t="s">
        <v>338</v>
      </c>
      <c r="K7" s="149" t="s">
        <v>339</v>
      </c>
    </row>
    <row r="8" spans="1:20" ht="43.2" x14ac:dyDescent="0.3">
      <c r="A8" s="160" t="s">
        <v>336</v>
      </c>
      <c r="B8" s="161" t="s">
        <v>337</v>
      </c>
      <c r="C8" s="162" t="s">
        <v>338</v>
      </c>
      <c r="H8" s="149" t="s">
        <v>340</v>
      </c>
      <c r="I8" s="149" t="s">
        <v>341</v>
      </c>
      <c r="J8" s="149" t="s">
        <v>342</v>
      </c>
      <c r="K8" s="149" t="s">
        <v>343</v>
      </c>
    </row>
    <row r="9" spans="1:20" ht="28.8" x14ac:dyDescent="0.3">
      <c r="A9" s="160" t="s">
        <v>340</v>
      </c>
      <c r="B9" s="161" t="s">
        <v>341</v>
      </c>
      <c r="C9" s="162" t="s">
        <v>342</v>
      </c>
      <c r="H9" s="149" t="s">
        <v>344</v>
      </c>
      <c r="I9" s="149" t="s">
        <v>345</v>
      </c>
      <c r="J9" s="149" t="s">
        <v>346</v>
      </c>
      <c r="K9" s="149" t="s">
        <v>347</v>
      </c>
    </row>
    <row r="10" spans="1:20" ht="28.8" x14ac:dyDescent="0.3">
      <c r="A10" s="160" t="s">
        <v>344</v>
      </c>
      <c r="B10" s="161" t="s">
        <v>345</v>
      </c>
      <c r="C10" s="162" t="s">
        <v>346</v>
      </c>
      <c r="H10" s="149" t="s">
        <v>348</v>
      </c>
      <c r="I10" s="149">
        <v>1137</v>
      </c>
      <c r="J10" s="149" t="s">
        <v>349</v>
      </c>
      <c r="K10" s="149" t="s">
        <v>350</v>
      </c>
    </row>
    <row r="11" spans="1:20" ht="15" thickBot="1" x14ac:dyDescent="0.35">
      <c r="A11" s="163" t="s">
        <v>348</v>
      </c>
      <c r="B11" s="164">
        <v>1137</v>
      </c>
      <c r="C11" s="165" t="s">
        <v>349</v>
      </c>
      <c r="H11" s="149" t="s">
        <v>351</v>
      </c>
      <c r="I11" s="149">
        <v>1138</v>
      </c>
      <c r="J11" s="149" t="s">
        <v>352</v>
      </c>
      <c r="K11" s="149" t="s">
        <v>353</v>
      </c>
    </row>
    <row r="12" spans="1:20" ht="15" thickBot="1" x14ac:dyDescent="0.35">
      <c r="C12" s="151" t="s">
        <v>238</v>
      </c>
      <c r="H12" s="149" t="s">
        <v>354</v>
      </c>
      <c r="I12" s="149">
        <v>1145</v>
      </c>
      <c r="J12" s="149" t="s">
        <v>355</v>
      </c>
      <c r="K12" s="149" t="s">
        <v>356</v>
      </c>
    </row>
    <row r="13" spans="1:20" x14ac:dyDescent="0.3">
      <c r="A13" s="157" t="s">
        <v>351</v>
      </c>
      <c r="B13" s="158">
        <v>1138</v>
      </c>
      <c r="C13" s="159" t="s">
        <v>352</v>
      </c>
      <c r="H13" s="149" t="s">
        <v>357</v>
      </c>
      <c r="I13" s="149">
        <v>1149</v>
      </c>
      <c r="J13" s="149" t="s">
        <v>358</v>
      </c>
      <c r="K13" s="149" t="s">
        <v>359</v>
      </c>
    </row>
    <row r="14" spans="1:20" x14ac:dyDescent="0.3">
      <c r="A14" s="160" t="s">
        <v>354</v>
      </c>
      <c r="B14" s="161">
        <v>1145</v>
      </c>
      <c r="C14" s="162" t="s">
        <v>355</v>
      </c>
      <c r="H14" s="149" t="s">
        <v>360</v>
      </c>
      <c r="I14" s="149">
        <v>1150</v>
      </c>
      <c r="J14" s="149" t="s">
        <v>361</v>
      </c>
      <c r="K14" s="149" t="s">
        <v>362</v>
      </c>
    </row>
    <row r="15" spans="1:20" ht="28.8" x14ac:dyDescent="0.3">
      <c r="A15" s="160" t="s">
        <v>357</v>
      </c>
      <c r="B15" s="161">
        <v>1149</v>
      </c>
      <c r="C15" s="162" t="s">
        <v>358</v>
      </c>
      <c r="H15" s="149" t="s">
        <v>363</v>
      </c>
      <c r="I15" s="149">
        <v>1155</v>
      </c>
      <c r="J15" s="149" t="s">
        <v>364</v>
      </c>
      <c r="K15" s="149" t="s">
        <v>365</v>
      </c>
    </row>
    <row r="16" spans="1:20" x14ac:dyDescent="0.3">
      <c r="A16" s="160" t="s">
        <v>360</v>
      </c>
      <c r="B16" s="161">
        <v>1150</v>
      </c>
      <c r="C16" s="162" t="s">
        <v>361</v>
      </c>
      <c r="H16" s="149" t="s">
        <v>366</v>
      </c>
      <c r="I16" s="149">
        <v>1161</v>
      </c>
      <c r="J16" s="149" t="s">
        <v>367</v>
      </c>
      <c r="K16" s="149" t="s">
        <v>368</v>
      </c>
    </row>
    <row r="17" spans="1:11" x14ac:dyDescent="0.3">
      <c r="A17" s="160" t="s">
        <v>363</v>
      </c>
      <c r="B17" s="161">
        <v>1155</v>
      </c>
      <c r="C17" s="162" t="s">
        <v>364</v>
      </c>
      <c r="H17" s="149" t="s">
        <v>369</v>
      </c>
      <c r="I17" s="149">
        <v>1167</v>
      </c>
      <c r="J17" s="149" t="s">
        <v>370</v>
      </c>
      <c r="K17" s="149" t="s">
        <v>371</v>
      </c>
    </row>
    <row r="18" spans="1:11" ht="28.8" x14ac:dyDescent="0.3">
      <c r="A18" s="160" t="s">
        <v>366</v>
      </c>
      <c r="B18" s="161">
        <v>1161</v>
      </c>
      <c r="C18" s="162" t="s">
        <v>367</v>
      </c>
      <c r="H18" s="149" t="s">
        <v>372</v>
      </c>
      <c r="I18" s="149">
        <v>1181</v>
      </c>
      <c r="J18" s="149" t="s">
        <v>373</v>
      </c>
      <c r="K18" s="149" t="s">
        <v>374</v>
      </c>
    </row>
    <row r="19" spans="1:11" x14ac:dyDescent="0.3">
      <c r="A19" s="160" t="s">
        <v>369</v>
      </c>
      <c r="B19" s="161">
        <v>1167</v>
      </c>
      <c r="C19" s="162" t="s">
        <v>370</v>
      </c>
      <c r="H19" s="149" t="s">
        <v>375</v>
      </c>
      <c r="I19" s="149">
        <v>1187</v>
      </c>
      <c r="J19" s="149" t="s">
        <v>376</v>
      </c>
      <c r="K19" s="149" t="s">
        <v>377</v>
      </c>
    </row>
    <row r="20" spans="1:11" x14ac:dyDescent="0.3">
      <c r="A20" s="160" t="s">
        <v>372</v>
      </c>
      <c r="B20" s="161">
        <v>1181</v>
      </c>
      <c r="C20" s="162" t="s">
        <v>373</v>
      </c>
      <c r="H20" s="149" t="s">
        <v>378</v>
      </c>
      <c r="I20" s="149">
        <v>1192</v>
      </c>
      <c r="J20" s="149" t="s">
        <v>379</v>
      </c>
      <c r="K20" s="149" t="s">
        <v>380</v>
      </c>
    </row>
    <row r="21" spans="1:11" x14ac:dyDescent="0.3">
      <c r="A21" s="160" t="s">
        <v>375</v>
      </c>
      <c r="B21" s="161">
        <v>1187</v>
      </c>
      <c r="C21" s="162" t="s">
        <v>376</v>
      </c>
      <c r="H21" s="149" t="s">
        <v>381</v>
      </c>
      <c r="I21" s="149">
        <v>1197</v>
      </c>
      <c r="J21" s="149" t="s">
        <v>382</v>
      </c>
      <c r="K21" s="149" t="s">
        <v>383</v>
      </c>
    </row>
    <row r="22" spans="1:11" x14ac:dyDescent="0.3">
      <c r="A22" s="160" t="s">
        <v>378</v>
      </c>
      <c r="B22" s="161">
        <v>1192</v>
      </c>
      <c r="C22" s="162" t="s">
        <v>379</v>
      </c>
      <c r="H22" s="149" t="s">
        <v>384</v>
      </c>
      <c r="I22" s="149">
        <v>1210</v>
      </c>
      <c r="J22" s="149" t="s">
        <v>385</v>
      </c>
      <c r="K22" s="149" t="s">
        <v>386</v>
      </c>
    </row>
    <row r="23" spans="1:11" ht="28.8" x14ac:dyDescent="0.3">
      <c r="A23" s="160" t="s">
        <v>381</v>
      </c>
      <c r="B23" s="161">
        <v>1197</v>
      </c>
      <c r="C23" s="162" t="s">
        <v>382</v>
      </c>
      <c r="H23" s="149" t="s">
        <v>387</v>
      </c>
      <c r="I23" s="149">
        <v>1814</v>
      </c>
      <c r="J23" s="149" t="s">
        <v>388</v>
      </c>
      <c r="K23" s="149" t="s">
        <v>389</v>
      </c>
    </row>
    <row r="24" spans="1:11" ht="28.8" x14ac:dyDescent="0.3">
      <c r="A24" s="160" t="s">
        <v>384</v>
      </c>
      <c r="B24" s="161">
        <v>1210</v>
      </c>
      <c r="C24" s="162" t="s">
        <v>385</v>
      </c>
      <c r="H24" s="149" t="s">
        <v>390</v>
      </c>
      <c r="I24" s="149">
        <v>1826</v>
      </c>
      <c r="J24" s="149" t="s">
        <v>391</v>
      </c>
      <c r="K24" s="149" t="s">
        <v>392</v>
      </c>
    </row>
    <row r="25" spans="1:11" x14ac:dyDescent="0.3">
      <c r="A25" s="160" t="s">
        <v>387</v>
      </c>
      <c r="B25" s="161">
        <v>1814</v>
      </c>
      <c r="C25" s="162" t="s">
        <v>388</v>
      </c>
      <c r="H25" s="149" t="s">
        <v>393</v>
      </c>
      <c r="I25" s="149">
        <v>1830</v>
      </c>
      <c r="J25" s="149" t="s">
        <v>394</v>
      </c>
      <c r="K25" s="149" t="s">
        <v>395</v>
      </c>
    </row>
    <row r="26" spans="1:11" ht="28.8" x14ac:dyDescent="0.3">
      <c r="A26" s="160" t="s">
        <v>390</v>
      </c>
      <c r="B26" s="161">
        <v>1826</v>
      </c>
      <c r="C26" s="162" t="s">
        <v>391</v>
      </c>
      <c r="H26" s="149" t="s">
        <v>396</v>
      </c>
      <c r="I26" s="149">
        <v>1838</v>
      </c>
      <c r="J26" s="149" t="s">
        <v>397</v>
      </c>
      <c r="K26" s="149" t="s">
        <v>398</v>
      </c>
    </row>
    <row r="27" spans="1:11" ht="28.8" x14ac:dyDescent="0.3">
      <c r="A27" s="160" t="s">
        <v>393</v>
      </c>
      <c r="B27" s="161">
        <v>1830</v>
      </c>
      <c r="C27" s="162" t="s">
        <v>394</v>
      </c>
      <c r="H27" s="149" t="s">
        <v>399</v>
      </c>
      <c r="I27" s="149">
        <v>1843</v>
      </c>
      <c r="J27" s="149" t="s">
        <v>400</v>
      </c>
      <c r="K27" s="149" t="s">
        <v>401</v>
      </c>
    </row>
    <row r="28" spans="1:11" ht="28.8" x14ac:dyDescent="0.3">
      <c r="A28" s="160" t="s">
        <v>396</v>
      </c>
      <c r="B28" s="161">
        <v>1838</v>
      </c>
      <c r="C28" s="162" t="s">
        <v>397</v>
      </c>
      <c r="H28" s="149" t="s">
        <v>402</v>
      </c>
      <c r="I28" s="149">
        <v>223</v>
      </c>
      <c r="J28" s="149" t="s">
        <v>403</v>
      </c>
      <c r="K28" s="149" t="s">
        <v>404</v>
      </c>
    </row>
    <row r="29" spans="1:11" x14ac:dyDescent="0.3">
      <c r="A29" s="160" t="s">
        <v>399</v>
      </c>
      <c r="B29" s="161">
        <v>1843</v>
      </c>
      <c r="C29" s="162" t="s">
        <v>400</v>
      </c>
      <c r="H29" s="149" t="s">
        <v>405</v>
      </c>
      <c r="I29" s="149">
        <v>227</v>
      </c>
      <c r="J29" s="149" t="s">
        <v>406</v>
      </c>
      <c r="K29" s="149" t="s">
        <v>407</v>
      </c>
    </row>
    <row r="30" spans="1:11" x14ac:dyDescent="0.3">
      <c r="A30" s="160" t="s">
        <v>402</v>
      </c>
      <c r="B30" s="161">
        <v>223</v>
      </c>
      <c r="C30" s="162" t="s">
        <v>403</v>
      </c>
      <c r="H30" s="149" t="s">
        <v>408</v>
      </c>
      <c r="J30" s="149" t="s">
        <v>409</v>
      </c>
      <c r="K30" s="149" t="s">
        <v>410</v>
      </c>
    </row>
    <row r="31" spans="1:11" ht="28.8" x14ac:dyDescent="0.3">
      <c r="A31" s="160" t="s">
        <v>405</v>
      </c>
      <c r="B31" s="161">
        <v>227</v>
      </c>
      <c r="C31" s="162" t="s">
        <v>406</v>
      </c>
    </row>
    <row r="32" spans="1:11" ht="15" thickBot="1" x14ac:dyDescent="0.35">
      <c r="A32" s="163" t="s">
        <v>408</v>
      </c>
      <c r="B32" s="164"/>
      <c r="C32" s="165" t="s">
        <v>409</v>
      </c>
    </row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24" width="5.6640625" style="112" customWidth="1"/>
    <col min="25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10032166vpr</v>
      </c>
      <c r="B1" s="17" t="str">
        <f>IF(Протокол!A3=1,LOWER(Протокол!D3),служ!A57)</f>
        <v>sch056361</v>
      </c>
      <c r="C1" s="17" t="str">
        <f>IF(Протокол!A3=1,LOWER(Протокол!D3),"")</f>
        <v>sch056361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221</v>
      </c>
      <c r="GG1" s="42">
        <f ca="1">NOW()</f>
        <v>44274.983754398148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биологии  6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5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1.1</v>
      </c>
      <c r="E5" s="119" t="str">
        <f>служ!D32</f>
        <v>1.2</v>
      </c>
      <c r="F5" s="119" t="str">
        <f>служ!E32</f>
        <v>1.3</v>
      </c>
      <c r="G5" s="119" t="str">
        <f>служ!F32</f>
        <v>2.1</v>
      </c>
      <c r="H5" s="119" t="str">
        <f>служ!G32</f>
        <v>2.2</v>
      </c>
      <c r="I5" s="119" t="str">
        <f>служ!H32</f>
        <v>3.1</v>
      </c>
      <c r="J5" s="119" t="str">
        <f>служ!I32</f>
        <v>3.2</v>
      </c>
      <c r="K5" s="119" t="str">
        <f>служ!J32</f>
        <v>3.3</v>
      </c>
      <c r="L5" s="119" t="str">
        <f>служ!K32</f>
        <v>3.4</v>
      </c>
      <c r="M5" s="119" t="str">
        <f>служ!L32</f>
        <v>4</v>
      </c>
      <c r="N5" s="119" t="str">
        <f>служ!C36</f>
        <v>5.1</v>
      </c>
      <c r="O5" s="119" t="str">
        <f>служ!D36</f>
        <v>5.2</v>
      </c>
      <c r="P5" s="119" t="str">
        <f>служ!E36</f>
        <v>5.3</v>
      </c>
      <c r="Q5" s="119" t="str">
        <f>служ!F36</f>
        <v>6</v>
      </c>
      <c r="R5" s="119" t="str">
        <f>служ!G36</f>
        <v>7</v>
      </c>
      <c r="S5" s="119" t="str">
        <f>служ!H36</f>
        <v>8.1</v>
      </c>
      <c r="T5" s="119" t="str">
        <f>служ!I36</f>
        <v>8.2</v>
      </c>
      <c r="U5" s="119" t="str">
        <f>служ!J36</f>
        <v>8.3</v>
      </c>
      <c r="V5" s="119" t="str">
        <f>служ!K36</f>
        <v>9</v>
      </c>
      <c r="W5" s="119" t="str">
        <f>служ!L36</f>
        <v>10.1</v>
      </c>
      <c r="X5" s="119" t="str">
        <f>служ!C40</f>
        <v>10.2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5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60001</v>
      </c>
      <c r="D6" s="118">
        <f>IF(Протокол!G10="","",Протокол!G10)</f>
        <v>1</v>
      </c>
      <c r="E6" s="118">
        <f>IF(Протокол!H10="","",Протокол!H10)</f>
        <v>0</v>
      </c>
      <c r="F6" s="118">
        <f>IF(Протокол!I10="","",Протокол!I10)</f>
        <v>0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0</v>
      </c>
      <c r="K6" s="118">
        <f>IF(Протокол!N10="","",Протокол!N10)</f>
        <v>0</v>
      </c>
      <c r="L6" s="118" t="str">
        <f>IF(Протокол!O10="","",Протокол!O10)</f>
        <v>не пройд.</v>
      </c>
      <c r="M6" s="118">
        <f>IF(Протокол!P10="","",Протокол!P10)</f>
        <v>2</v>
      </c>
      <c r="N6" s="118">
        <f>IF(Протокол!Q10="","",Протокол!Q10)</f>
        <v>2</v>
      </c>
      <c r="O6" s="118">
        <f>IF(Протокол!R10="","",Протокол!R10)</f>
        <v>1</v>
      </c>
      <c r="P6" s="118">
        <f>IF(Протокол!S10="","",Протокол!S10)</f>
        <v>0</v>
      </c>
      <c r="Q6" s="118">
        <f>IF(Протокол!T10="","",Протокол!T10)</f>
        <v>1</v>
      </c>
      <c r="R6" s="118">
        <f>IF(Протокол!U10="","",Протокол!U10)</f>
        <v>2</v>
      </c>
      <c r="S6" s="118">
        <f>IF(Протокол!V10="","",Протокол!V10)</f>
        <v>0</v>
      </c>
      <c r="T6" s="118">
        <f>IF(Протокол!W10="","",Протокол!W10)</f>
        <v>0</v>
      </c>
      <c r="U6" s="118">
        <f>IF(Протокол!X10="","",Протокол!X10)</f>
        <v>0</v>
      </c>
      <c r="V6" s="118">
        <f>IF(Протокол!Y10="","",Протокол!Y10)</f>
        <v>2</v>
      </c>
      <c r="W6" s="118">
        <f>IF(Протокол!Z10="","",Протокол!Z10)</f>
        <v>2</v>
      </c>
      <c r="X6" s="118">
        <f>IF(Протокол!AA10="","",Протокол!AA10)</f>
        <v>2</v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18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5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60002</v>
      </c>
      <c r="D7" s="118">
        <f>IF(Протокол!G11="","",Протокол!G11)</f>
        <v>1</v>
      </c>
      <c r="E7" s="118">
        <f>IF(Протокол!H11="","",Протокол!H11)</f>
        <v>0</v>
      </c>
      <c r="F7" s="118">
        <f>IF(Протокол!I11="","",Протокол!I11)</f>
        <v>0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0</v>
      </c>
      <c r="J7" s="118">
        <f>IF(Протокол!M11="","",Протокол!M11)</f>
        <v>0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0</v>
      </c>
      <c r="N7" s="118">
        <f>IF(Протокол!Q11="","",Протокол!Q11)</f>
        <v>0</v>
      </c>
      <c r="O7" s="118">
        <f>IF(Протокол!R11="","",Протокол!R11)</f>
        <v>0</v>
      </c>
      <c r="P7" s="118">
        <f>IF(Протокол!S11="","",Протокол!S11)</f>
        <v>0</v>
      </c>
      <c r="Q7" s="118">
        <f>IF(Протокол!T11="","",Протокол!T11)</f>
        <v>1</v>
      </c>
      <c r="R7" s="118">
        <f>IF(Протокол!U11="","",Протокол!U11)</f>
        <v>0</v>
      </c>
      <c r="S7" s="118">
        <f>IF(Протокол!V11="","",Протокол!V11)</f>
        <v>0</v>
      </c>
      <c r="T7" s="118">
        <f>IF(Протокол!W11="","",Протокол!W11)</f>
        <v>0</v>
      </c>
      <c r="U7" s="118" t="str">
        <f>IF(Протокол!X11="","",Протокол!X11)</f>
        <v>не пройд.</v>
      </c>
      <c r="V7" s="118">
        <f>IF(Протокол!Y11="","",Протокол!Y11)</f>
        <v>1</v>
      </c>
      <c r="W7" s="118">
        <f>IF(Протокол!Z11="","",Протокол!Z11)</f>
        <v>2</v>
      </c>
      <c r="X7" s="118">
        <f>IF(Протокол!AA11="","",Протокол!AA11)</f>
        <v>1</v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8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2</v>
      </c>
      <c r="AX7" s="118"/>
    </row>
    <row r="8" spans="1:255" s="116" customFormat="1" x14ac:dyDescent="0.25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60003</v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>отсутствовал</v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5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60004</v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>отсутствовал</v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5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60005</v>
      </c>
      <c r="D10" s="118">
        <f>IF(Протокол!G14="","",Протокол!G14)</f>
        <v>1</v>
      </c>
      <c r="E10" s="118">
        <f>IF(Протокол!H14="","",Протокол!H14)</f>
        <v>0</v>
      </c>
      <c r="F10" s="118">
        <f>IF(Протокол!I14="","",Протокол!I14)</f>
        <v>0</v>
      </c>
      <c r="G10" s="118">
        <f>IF(Протокол!J14="","",Протокол!J14)</f>
        <v>1</v>
      </c>
      <c r="H10" s="118">
        <f>IF(Протокол!K14="","",Протокол!K14)</f>
        <v>1</v>
      </c>
      <c r="I10" s="118">
        <f>IF(Протокол!L14="","",Протокол!L14)</f>
        <v>1</v>
      </c>
      <c r="J10" s="118">
        <f>IF(Протокол!M14="","",Протокол!M14)</f>
        <v>0</v>
      </c>
      <c r="K10" s="118">
        <f>IF(Протокол!N14="","",Протокол!N14)</f>
        <v>0</v>
      </c>
      <c r="L10" s="118" t="str">
        <f>IF(Протокол!O14="","",Протокол!O14)</f>
        <v>не пройд.</v>
      </c>
      <c r="M10" s="118">
        <f>IF(Протокол!P14="","",Протокол!P14)</f>
        <v>2</v>
      </c>
      <c r="N10" s="118">
        <f>IF(Протокол!Q14="","",Протокол!Q14)</f>
        <v>2</v>
      </c>
      <c r="O10" s="118">
        <f>IF(Протокол!R14="","",Протокол!R14)</f>
        <v>0</v>
      </c>
      <c r="P10" s="118">
        <f>IF(Протокол!S14="","",Протокол!S14)</f>
        <v>0</v>
      </c>
      <c r="Q10" s="118">
        <f>IF(Протокол!T14="","",Протокол!T14)</f>
        <v>0</v>
      </c>
      <c r="R10" s="118">
        <f>IF(Протокол!U14="","",Протокол!U14)</f>
        <v>2</v>
      </c>
      <c r="S10" s="118">
        <f>IF(Протокол!V14="","",Протокол!V14)</f>
        <v>0</v>
      </c>
      <c r="T10" s="118">
        <f>IF(Протокол!W14="","",Протокол!W14)</f>
        <v>0</v>
      </c>
      <c r="U10" s="118">
        <f>IF(Протокол!X14="","",Протокол!X14)</f>
        <v>0</v>
      </c>
      <c r="V10" s="118">
        <f>IF(Протокол!Y14="","",Протокол!Y14)</f>
        <v>2</v>
      </c>
      <c r="W10" s="118">
        <f>IF(Протокол!Z14="","",Протокол!Z14)</f>
        <v>2</v>
      </c>
      <c r="X10" s="118">
        <f>IF(Протокол!AA14="","",Протокол!AA14)</f>
        <v>2</v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16</v>
      </c>
      <c r="AS10" s="116">
        <f>IF(Протокол!D14="","",Протокол!D14)</f>
        <v>1</v>
      </c>
      <c r="AT10" s="116" t="str">
        <f>IF(Протокол!F14="","",Протокол!F14)</f>
        <v/>
      </c>
      <c r="AU10" s="118" t="str">
        <f>IF(Протокол!CR14="","",Протокол!CR14)</f>
        <v>нет</v>
      </c>
      <c r="AV10" s="118" t="str">
        <f>IF(Протокол!CS14="","",Протокол!CS14)</f>
        <v>ж</v>
      </c>
      <c r="AW10" s="118">
        <f>IF(Протокол!CT14="","",Протокол!CT14)</f>
        <v>4</v>
      </c>
      <c r="AX10" s="118"/>
    </row>
    <row r="11" spans="1:255" s="116" customFormat="1" x14ac:dyDescent="0.25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60006</v>
      </c>
      <c r="D11" s="118">
        <f>IF(Протокол!G15="","",Протокол!G15)</f>
        <v>1</v>
      </c>
      <c r="E11" s="118">
        <f>IF(Протокол!H15="","",Протокол!H15)</f>
        <v>0</v>
      </c>
      <c r="F11" s="118">
        <f>IF(Протокол!I15="","",Протокол!I15)</f>
        <v>0</v>
      </c>
      <c r="G11" s="118">
        <f>IF(Протокол!J15="","",Протокол!J15)</f>
        <v>1</v>
      </c>
      <c r="H11" s="118">
        <f>IF(Протокол!K15="","",Протокол!K15)</f>
        <v>1</v>
      </c>
      <c r="I11" s="118">
        <f>IF(Протокол!L15="","",Протокол!L15)</f>
        <v>1</v>
      </c>
      <c r="J11" s="118">
        <f>IF(Протокол!M15="","",Протокол!M15)</f>
        <v>1</v>
      </c>
      <c r="K11" s="118">
        <f>IF(Протокол!N15="","",Протокол!N15)</f>
        <v>1</v>
      </c>
      <c r="L11" s="118">
        <f>IF(Протокол!O15="","",Протокол!O15)</f>
        <v>0</v>
      </c>
      <c r="M11" s="118">
        <f>IF(Протокол!P15="","",Протокол!P15)</f>
        <v>2</v>
      </c>
      <c r="N11" s="118">
        <f>IF(Протокол!Q15="","",Протокол!Q15)</f>
        <v>1</v>
      </c>
      <c r="O11" s="118">
        <f>IF(Протокол!R15="","",Протокол!R15)</f>
        <v>1</v>
      </c>
      <c r="P11" s="118">
        <f>IF(Протокол!S15="","",Протокол!S15)</f>
        <v>1</v>
      </c>
      <c r="Q11" s="118">
        <f>IF(Протокол!T15="","",Протокол!T15)</f>
        <v>1</v>
      </c>
      <c r="R11" s="118">
        <f>IF(Протокол!U15="","",Протокол!U15)</f>
        <v>2</v>
      </c>
      <c r="S11" s="118">
        <f>IF(Протокол!V15="","",Протокол!V15)</f>
        <v>1</v>
      </c>
      <c r="T11" s="118">
        <f>IF(Протокол!W15="","",Протокол!W15)</f>
        <v>1</v>
      </c>
      <c r="U11" s="118">
        <f>IF(Протокол!X15="","",Протокол!X15)</f>
        <v>1</v>
      </c>
      <c r="V11" s="118">
        <f>IF(Протокол!Y15="","",Протокол!Y15)</f>
        <v>2</v>
      </c>
      <c r="W11" s="118">
        <f>IF(Протокол!Z15="","",Протокол!Z15)</f>
        <v>2</v>
      </c>
      <c r="X11" s="118">
        <f>IF(Протокол!AA15="","",Протокол!AA15)</f>
        <v>1</v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22</v>
      </c>
      <c r="AS11" s="116">
        <f>IF(Протокол!D15="","",Протокол!D15)</f>
        <v>2</v>
      </c>
      <c r="AT11" s="116" t="str">
        <f>IF(Протокол!F15="","",Протокол!F15)</f>
        <v/>
      </c>
      <c r="AU11" s="118" t="str">
        <f>IF(Протокол!CR15="","",Протокол!CR15)</f>
        <v>нет</v>
      </c>
      <c r="AV11" s="118" t="str">
        <f>IF(Протокол!CS15="","",Протокол!CS15)</f>
        <v>м</v>
      </c>
      <c r="AW11" s="118">
        <f>IF(Протокол!CT15="","",Протокол!CT15)</f>
        <v>5</v>
      </c>
      <c r="AX11" s="118"/>
    </row>
    <row r="12" spans="1:255" s="116" customFormat="1" x14ac:dyDescent="0.25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60007</v>
      </c>
      <c r="D12" s="118">
        <f>IF(Протокол!G16="","",Протокол!G16)</f>
        <v>1</v>
      </c>
      <c r="E12" s="118">
        <f>IF(Протокол!H16="","",Протокол!H16)</f>
        <v>1</v>
      </c>
      <c r="F12" s="118">
        <f>IF(Протокол!I16="","",Протокол!I16)</f>
        <v>0</v>
      </c>
      <c r="G12" s="118">
        <f>IF(Протокол!J16="","",Протокол!J16)</f>
        <v>1</v>
      </c>
      <c r="H12" s="118">
        <f>IF(Протокол!K16="","",Протокол!K16)</f>
        <v>1</v>
      </c>
      <c r="I12" s="118">
        <f>IF(Протокол!L16="","",Протокол!L16)</f>
        <v>1</v>
      </c>
      <c r="J12" s="118">
        <f>IF(Протокол!M16="","",Протокол!M16)</f>
        <v>0</v>
      </c>
      <c r="K12" s="118" t="str">
        <f>IF(Протокол!N16="","",Протокол!N16)</f>
        <v>не пройд.</v>
      </c>
      <c r="L12" s="118" t="str">
        <f>IF(Протокол!O16="","",Протокол!O16)</f>
        <v>не пройд.</v>
      </c>
      <c r="M12" s="118">
        <f>IF(Протокол!P16="","",Протокол!P16)</f>
        <v>1</v>
      </c>
      <c r="N12" s="118" t="str">
        <f>IF(Протокол!Q16="","",Протокол!Q16)</f>
        <v>не пройд.</v>
      </c>
      <c r="O12" s="118" t="str">
        <f>IF(Протокол!R16="","",Протокол!R16)</f>
        <v>не пройд.</v>
      </c>
      <c r="P12" s="118" t="str">
        <f>IF(Протокол!S16="","",Протокол!S16)</f>
        <v>не пройд.</v>
      </c>
      <c r="Q12" s="118">
        <f>IF(Протокол!T16="","",Протокол!T16)</f>
        <v>1</v>
      </c>
      <c r="R12" s="118">
        <f>IF(Протокол!U16="","",Протокол!U16)</f>
        <v>2</v>
      </c>
      <c r="S12" s="118">
        <f>IF(Протокол!V16="","",Протокол!V16)</f>
        <v>0</v>
      </c>
      <c r="T12" s="118">
        <f>IF(Протокол!W16="","",Протокол!W16)</f>
        <v>0</v>
      </c>
      <c r="U12" s="118">
        <f>IF(Протокол!X16="","",Протокол!X16)</f>
        <v>0</v>
      </c>
      <c r="V12" s="118">
        <f>IF(Протокол!Y16="","",Протокол!Y16)</f>
        <v>2</v>
      </c>
      <c r="W12" s="118">
        <f>IF(Протокол!Z16="","",Протокол!Z16)</f>
        <v>2</v>
      </c>
      <c r="X12" s="118">
        <f>IF(Протокол!AA16="","",Протокол!AA16)</f>
        <v>2</v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15</v>
      </c>
      <c r="AS12" s="116">
        <f>IF(Протокол!D16="","",Протокол!D16)</f>
        <v>1</v>
      </c>
      <c r="AT12" s="116" t="str">
        <f>IF(Протокол!F16="","",Протокол!F16)</f>
        <v/>
      </c>
      <c r="AU12" s="118" t="str">
        <f>IF(Протокол!CR16="","",Протокол!CR16)</f>
        <v>нет</v>
      </c>
      <c r="AV12" s="118" t="str">
        <f>IF(Протокол!CS16="","",Протокол!CS16)</f>
        <v>ж</v>
      </c>
      <c r="AW12" s="118">
        <f>IF(Протокол!CT16="","",Протокол!CT16)</f>
        <v>4</v>
      </c>
      <c r="AX12" s="118"/>
    </row>
    <row r="13" spans="1:255" s="116" customFormat="1" x14ac:dyDescent="0.25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60008</v>
      </c>
      <c r="D13" s="118">
        <f>IF(Протокол!G17="","",Протокол!G17)</f>
        <v>1</v>
      </c>
      <c r="E13" s="118">
        <f>IF(Протокол!H17="","",Протокол!H17)</f>
        <v>0</v>
      </c>
      <c r="F13" s="118">
        <f>IF(Протокол!I17="","",Протокол!I17)</f>
        <v>0</v>
      </c>
      <c r="G13" s="118">
        <f>IF(Протокол!J17="","",Протокол!J17)</f>
        <v>1</v>
      </c>
      <c r="H13" s="118">
        <f>IF(Протокол!K17="","",Протокол!K17)</f>
        <v>1</v>
      </c>
      <c r="I13" s="118">
        <f>IF(Протокол!L17="","",Протокол!L17)</f>
        <v>1</v>
      </c>
      <c r="J13" s="118">
        <f>IF(Протокол!M17="","",Протокол!M17)</f>
        <v>1</v>
      </c>
      <c r="K13" s="118">
        <f>IF(Протокол!N17="","",Протокол!N17)</f>
        <v>0</v>
      </c>
      <c r="L13" s="118">
        <f>IF(Протокол!O17="","",Протокол!O17)</f>
        <v>0</v>
      </c>
      <c r="M13" s="118">
        <f>IF(Протокол!P17="","",Протокол!P17)</f>
        <v>2</v>
      </c>
      <c r="N13" s="118">
        <f>IF(Протокол!Q17="","",Протокол!Q17)</f>
        <v>1</v>
      </c>
      <c r="O13" s="118">
        <f>IF(Протокол!R17="","",Протокол!R17)</f>
        <v>0</v>
      </c>
      <c r="P13" s="118">
        <f>IF(Протокол!S17="","",Протокол!S17)</f>
        <v>1</v>
      </c>
      <c r="Q13" s="118">
        <f>IF(Протокол!T17="","",Протокол!T17)</f>
        <v>1</v>
      </c>
      <c r="R13" s="118">
        <f>IF(Протокол!U17="","",Протокол!U17)</f>
        <v>2</v>
      </c>
      <c r="S13" s="118">
        <f>IF(Протокол!V17="","",Протокол!V17)</f>
        <v>1</v>
      </c>
      <c r="T13" s="118">
        <f>IF(Протокол!W17="","",Протокол!W17)</f>
        <v>1</v>
      </c>
      <c r="U13" s="118">
        <f>IF(Протокол!X17="","",Протокол!X17)</f>
        <v>1</v>
      </c>
      <c r="V13" s="118">
        <f>IF(Протокол!Y17="","",Протокол!Y17)</f>
        <v>2</v>
      </c>
      <c r="W13" s="118">
        <f>IF(Протокол!Z17="","",Протокол!Z17)</f>
        <v>2</v>
      </c>
      <c r="X13" s="118">
        <f>IF(Протокол!AA17="","",Протокол!AA17)</f>
        <v>1</v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20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>нет</v>
      </c>
      <c r="AV13" s="118" t="str">
        <f>IF(Протокол!CS17="","",Протокол!CS17)</f>
        <v>ж</v>
      </c>
      <c r="AW13" s="118">
        <f>IF(Протокол!CT17="","",Протокол!CT17)</f>
        <v>5</v>
      </c>
      <c r="AX13" s="118"/>
    </row>
    <row r="14" spans="1:255" s="116" customFormat="1" x14ac:dyDescent="0.25">
      <c r="A14" s="116">
        <f t="shared" si="0"/>
        <v>1</v>
      </c>
      <c r="B14" s="117">
        <f>IF(Протокол!B18="","",Протокол!B18)</f>
        <v>9</v>
      </c>
      <c r="C14" s="117">
        <f>IF(AND(Протокол!F18="",Протокол!D18=""),"",Протокол!C18)</f>
        <v>60009</v>
      </c>
      <c r="D14" s="118">
        <f>IF(Протокол!G18="","",Протокол!G18)</f>
        <v>1</v>
      </c>
      <c r="E14" s="118">
        <f>IF(Протокол!H18="","",Протокол!H18)</f>
        <v>0</v>
      </c>
      <c r="F14" s="118">
        <f>IF(Протокол!I18="","",Протокол!I18)</f>
        <v>0</v>
      </c>
      <c r="G14" s="118">
        <f>IF(Протокол!J18="","",Протокол!J18)</f>
        <v>1</v>
      </c>
      <c r="H14" s="118">
        <f>IF(Протокол!K18="","",Протокол!K18)</f>
        <v>1</v>
      </c>
      <c r="I14" s="118">
        <f>IF(Протокол!L18="","",Протокол!L18)</f>
        <v>1</v>
      </c>
      <c r="J14" s="118">
        <f>IF(Протокол!M18="","",Протокол!M18)</f>
        <v>1</v>
      </c>
      <c r="K14" s="118">
        <f>IF(Протокол!N18="","",Протокол!N18)</f>
        <v>1</v>
      </c>
      <c r="L14" s="118">
        <f>IF(Протокол!O18="","",Протокол!O18)</f>
        <v>0</v>
      </c>
      <c r="M14" s="118">
        <f>IF(Протокол!P18="","",Протокол!P18)</f>
        <v>1</v>
      </c>
      <c r="N14" s="118">
        <f>IF(Протокол!Q18="","",Протокол!Q18)</f>
        <v>1</v>
      </c>
      <c r="O14" s="118">
        <f>IF(Протокол!R18="","",Протокол!R18)</f>
        <v>1</v>
      </c>
      <c r="P14" s="118">
        <f>IF(Протокол!S18="","",Протокол!S18)</f>
        <v>0</v>
      </c>
      <c r="Q14" s="118">
        <f>IF(Протокол!T18="","",Протокол!T18)</f>
        <v>0</v>
      </c>
      <c r="R14" s="118">
        <f>IF(Протокол!U18="","",Протокол!U18)</f>
        <v>2</v>
      </c>
      <c r="S14" s="118">
        <f>IF(Протокол!V18="","",Протокол!V18)</f>
        <v>0</v>
      </c>
      <c r="T14" s="118">
        <f>IF(Протокол!W18="","",Протокол!W18)</f>
        <v>0</v>
      </c>
      <c r="U14" s="118" t="str">
        <f>IF(Протокол!X18="","",Протокол!X18)</f>
        <v>не пройд.</v>
      </c>
      <c r="V14" s="118">
        <f>IF(Протокол!Y18="","",Протокол!Y18)</f>
        <v>1</v>
      </c>
      <c r="W14" s="118">
        <f>IF(Протокол!Z18="","",Протокол!Z18)</f>
        <v>2</v>
      </c>
      <c r="X14" s="118">
        <f>IF(Протокол!AA18="","",Протокол!AA18)</f>
        <v>0</v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>
        <f>IF(AND(LEN(C14)&gt;0,AS14&gt;0),Протокол!CU18,"")</f>
        <v>14</v>
      </c>
      <c r="AS14" s="116">
        <f>IF(Протокол!D18="","",Протокол!D18)</f>
        <v>2</v>
      </c>
      <c r="AT14" s="116" t="str">
        <f>IF(Протокол!F18="","",Протокол!F18)</f>
        <v/>
      </c>
      <c r="AU14" s="118" t="str">
        <f>IF(Протокол!CR18="","",Протокол!CR18)</f>
        <v>нет</v>
      </c>
      <c r="AV14" s="118" t="str">
        <f>IF(Протокол!CS18="","",Протокол!CS18)</f>
        <v>м</v>
      </c>
      <c r="AW14" s="118">
        <f>IF(Протокол!CT18="","",Протокол!CT18)</f>
        <v>3</v>
      </c>
      <c r="AX14" s="118"/>
    </row>
    <row r="15" spans="1:255" s="116" customFormat="1" x14ac:dyDescent="0.25">
      <c r="A15" s="116">
        <f t="shared" si="0"/>
        <v>1</v>
      </c>
      <c r="B15" s="117">
        <f>IF(Протокол!B19="","",Протокол!B19)</f>
        <v>10</v>
      </c>
      <c r="C15" s="117">
        <f>IF(AND(Протокол!F19="",Протокол!D19=""),"",Протокол!C19)</f>
        <v>60010</v>
      </c>
      <c r="D15" s="118">
        <f>IF(Протокол!G19="","",Протокол!G19)</f>
        <v>1</v>
      </c>
      <c r="E15" s="118">
        <f>IF(Протокол!H19="","",Протокол!H19)</f>
        <v>0</v>
      </c>
      <c r="F15" s="118">
        <f>IF(Протокол!I19="","",Протокол!I19)</f>
        <v>0</v>
      </c>
      <c r="G15" s="118">
        <f>IF(Протокол!J19="","",Протокол!J19)</f>
        <v>1</v>
      </c>
      <c r="H15" s="118">
        <f>IF(Протокол!K19="","",Протокол!K19)</f>
        <v>1</v>
      </c>
      <c r="I15" s="118">
        <f>IF(Протокол!L19="","",Протокол!L19)</f>
        <v>1</v>
      </c>
      <c r="J15" s="118">
        <f>IF(Протокол!M19="","",Протокол!M19)</f>
        <v>0</v>
      </c>
      <c r="K15" s="118">
        <f>IF(Протокол!N19="","",Протокол!N19)</f>
        <v>1</v>
      </c>
      <c r="L15" s="118">
        <f>IF(Протокол!O19="","",Протокол!O19)</f>
        <v>0</v>
      </c>
      <c r="M15" s="118">
        <f>IF(Протокол!P19="","",Протокол!P19)</f>
        <v>1</v>
      </c>
      <c r="N15" s="118">
        <f>IF(Протокол!Q19="","",Протокол!Q19)</f>
        <v>1</v>
      </c>
      <c r="O15" s="118">
        <f>IF(Протокол!R19="","",Протокол!R19)</f>
        <v>0</v>
      </c>
      <c r="P15" s="118">
        <f>IF(Протокол!S19="","",Протокол!S19)</f>
        <v>0</v>
      </c>
      <c r="Q15" s="118">
        <f>IF(Протокол!T19="","",Протокол!T19)</f>
        <v>0</v>
      </c>
      <c r="R15" s="118">
        <f>IF(Протокол!U19="","",Протокол!U19)</f>
        <v>2</v>
      </c>
      <c r="S15" s="118" t="str">
        <f>IF(Протокол!V19="","",Протокол!V19)</f>
        <v>не пройд.</v>
      </c>
      <c r="T15" s="118" t="str">
        <f>IF(Протокол!W19="","",Протокол!W19)</f>
        <v>не пройд.</v>
      </c>
      <c r="U15" s="118" t="str">
        <f>IF(Протокол!X19="","",Протокол!X19)</f>
        <v>не пройд.</v>
      </c>
      <c r="V15" s="118">
        <f>IF(Протокол!Y19="","",Протокол!Y19)</f>
        <v>2</v>
      </c>
      <c r="W15" s="118">
        <f>IF(Протокол!Z19="","",Протокол!Z19)</f>
        <v>2</v>
      </c>
      <c r="X15" s="118">
        <f>IF(Протокол!AA19="","",Протокол!AA19)</f>
        <v>2</v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>
        <f>IF(AND(LEN(C15)&gt;0,AS15&gt;0),Протокол!CU19,"")</f>
        <v>15</v>
      </c>
      <c r="AS15" s="116">
        <f>IF(Протокол!D19="","",Протокол!D19)</f>
        <v>1</v>
      </c>
      <c r="AT15" s="116" t="str">
        <f>IF(Протокол!F19="","",Протокол!F19)</f>
        <v/>
      </c>
      <c r="AU15" s="118" t="str">
        <f>IF(Протокол!CR19="","",Протокол!CR19)</f>
        <v>нет</v>
      </c>
      <c r="AV15" s="118" t="str">
        <f>IF(Протокол!CS19="","",Протокол!CS19)</f>
        <v>ж</v>
      </c>
      <c r="AW15" s="118">
        <f>IF(Протокол!CT19="","",Протокол!CT19)</f>
        <v>4</v>
      </c>
      <c r="AX15" s="118"/>
    </row>
    <row r="16" spans="1:255" s="116" customFormat="1" x14ac:dyDescent="0.25">
      <c r="A16" s="116">
        <f t="shared" si="0"/>
        <v>1</v>
      </c>
      <c r="B16" s="117">
        <f>IF(Протокол!B20="","",Протокол!B20)</f>
        <v>11</v>
      </c>
      <c r="C16" s="117">
        <f>IF(AND(Протокол!F20="",Протокол!D20=""),"",Протокол!C20)</f>
        <v>60011</v>
      </c>
      <c r="D16" s="118">
        <f>IF(Протокол!G20="","",Протокол!G20)</f>
        <v>1</v>
      </c>
      <c r="E16" s="118">
        <f>IF(Протокол!H20="","",Протокол!H20)</f>
        <v>0</v>
      </c>
      <c r="F16" s="118">
        <f>IF(Протокол!I20="","",Протокол!I20)</f>
        <v>0</v>
      </c>
      <c r="G16" s="118">
        <f>IF(Протокол!J20="","",Протокол!J20)</f>
        <v>1</v>
      </c>
      <c r="H16" s="118">
        <f>IF(Протокол!K20="","",Протокол!K20)</f>
        <v>1</v>
      </c>
      <c r="I16" s="118">
        <f>IF(Протокол!L20="","",Протокол!L20)</f>
        <v>1</v>
      </c>
      <c r="J16" s="118">
        <f>IF(Протокол!M20="","",Протокол!M20)</f>
        <v>0</v>
      </c>
      <c r="K16" s="118">
        <f>IF(Протокол!N20="","",Протокол!N20)</f>
        <v>0</v>
      </c>
      <c r="L16" s="118" t="str">
        <f>IF(Протокол!O20="","",Протокол!O20)</f>
        <v>не пройд.</v>
      </c>
      <c r="M16" s="118">
        <f>IF(Протокол!P20="","",Протокол!P20)</f>
        <v>1</v>
      </c>
      <c r="N16" s="118" t="str">
        <f>IF(Протокол!Q20="","",Протокол!Q20)</f>
        <v>не пройд.</v>
      </c>
      <c r="O16" s="118" t="str">
        <f>IF(Протокол!R20="","",Протокол!R20)</f>
        <v>не пройд.</v>
      </c>
      <c r="P16" s="118" t="str">
        <f>IF(Протокол!S20="","",Протокол!S20)</f>
        <v>не пройд.</v>
      </c>
      <c r="Q16" s="118">
        <f>IF(Протокол!T20="","",Протокол!T20)</f>
        <v>1</v>
      </c>
      <c r="R16" s="118" t="str">
        <f>IF(Протокол!U20="","",Протокол!U20)</f>
        <v>не пройд.</v>
      </c>
      <c r="S16" s="118" t="str">
        <f>IF(Протокол!V20="","",Протокол!V20)</f>
        <v>не пройд.</v>
      </c>
      <c r="T16" s="118" t="str">
        <f>IF(Протокол!W20="","",Протокол!W20)</f>
        <v>не пройд.</v>
      </c>
      <c r="U16" s="118" t="str">
        <f>IF(Протокол!X20="","",Протокол!X20)</f>
        <v>не пройд.</v>
      </c>
      <c r="V16" s="118">
        <f>IF(Протокол!Y20="","",Протокол!Y20)</f>
        <v>2</v>
      </c>
      <c r="W16" s="118">
        <f>IF(Протокол!Z20="","",Протокол!Z20)</f>
        <v>2</v>
      </c>
      <c r="X16" s="118">
        <f>IF(Протокол!AA20="","",Протокол!AA20)</f>
        <v>2</v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>
        <f>IF(AND(LEN(C16)&gt;0,AS16&gt;0),Протокол!CU20,"")</f>
        <v>12</v>
      </c>
      <c r="AS16" s="116">
        <f>IF(Протокол!D20="","",Протокол!D20)</f>
        <v>1</v>
      </c>
      <c r="AT16" s="116" t="str">
        <f>IF(Протокол!F20="","",Протокол!F20)</f>
        <v/>
      </c>
      <c r="AU16" s="118" t="str">
        <f>IF(Протокол!CR20="","",Протокол!CR20)</f>
        <v>нет</v>
      </c>
      <c r="AV16" s="118" t="str">
        <f>IF(Протокол!CS20="","",Протокол!CS20)</f>
        <v>м</v>
      </c>
      <c r="AW16" s="118">
        <f>IF(Протокол!CT20="","",Протокол!CT20)</f>
        <v>2</v>
      </c>
      <c r="AX16" s="118"/>
    </row>
    <row r="17" spans="1:50" s="116" customFormat="1" x14ac:dyDescent="0.25">
      <c r="A17" s="116">
        <f t="shared" si="0"/>
        <v>1</v>
      </c>
      <c r="B17" s="117">
        <f>IF(Протокол!B21="","",Протокол!B21)</f>
        <v>12</v>
      </c>
      <c r="C17" s="117">
        <f>IF(AND(Протокол!F21="",Протокол!D21=""),"",Протокол!C21)</f>
        <v>60012</v>
      </c>
      <c r="D17" s="118">
        <f>IF(Протокол!G21="","",Протокол!G21)</f>
        <v>1</v>
      </c>
      <c r="E17" s="118">
        <f>IF(Протокол!H21="","",Протокол!H21)</f>
        <v>0</v>
      </c>
      <c r="F17" s="118">
        <f>IF(Протокол!I21="","",Протокол!I21)</f>
        <v>0</v>
      </c>
      <c r="G17" s="118">
        <f>IF(Протокол!J21="","",Протокол!J21)</f>
        <v>1</v>
      </c>
      <c r="H17" s="118">
        <f>IF(Протокол!K21="","",Протокол!K21)</f>
        <v>1</v>
      </c>
      <c r="I17" s="118">
        <f>IF(Протокол!L21="","",Протокол!L21)</f>
        <v>1</v>
      </c>
      <c r="J17" s="118">
        <f>IF(Протокол!M21="","",Протокол!M21)</f>
        <v>1</v>
      </c>
      <c r="K17" s="118">
        <f>IF(Протокол!N21="","",Протокол!N21)</f>
        <v>0</v>
      </c>
      <c r="L17" s="118">
        <f>IF(Протокол!O21="","",Протокол!O21)</f>
        <v>0</v>
      </c>
      <c r="M17" s="118">
        <f>IF(Протокол!P21="","",Протокол!P21)</f>
        <v>1</v>
      </c>
      <c r="N17" s="118">
        <f>IF(Протокол!Q21="","",Протокол!Q21)</f>
        <v>1</v>
      </c>
      <c r="O17" s="118">
        <f>IF(Протокол!R21="","",Протокол!R21)</f>
        <v>0</v>
      </c>
      <c r="P17" s="118">
        <f>IF(Протокол!S21="","",Протокол!S21)</f>
        <v>1</v>
      </c>
      <c r="Q17" s="118">
        <f>IF(Протокол!T21="","",Протокол!T21)</f>
        <v>1</v>
      </c>
      <c r="R17" s="118">
        <f>IF(Протокол!U21="","",Протокол!U21)</f>
        <v>1</v>
      </c>
      <c r="S17" s="118">
        <f>IF(Протокол!V21="","",Протокол!V21)</f>
        <v>1</v>
      </c>
      <c r="T17" s="118">
        <f>IF(Протокол!W21="","",Протокол!W21)</f>
        <v>0</v>
      </c>
      <c r="U17" s="118">
        <f>IF(Протокол!X21="","",Протокол!X21)</f>
        <v>1</v>
      </c>
      <c r="V17" s="118">
        <f>IF(Протокол!Y21="","",Протокол!Y21)</f>
        <v>1</v>
      </c>
      <c r="W17" s="118">
        <f>IF(Протокол!Z21="","",Протокол!Z21)</f>
        <v>2</v>
      </c>
      <c r="X17" s="118">
        <f>IF(Протокол!AA21="","",Протокол!AA21)</f>
        <v>2</v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>
        <f>IF(AND(LEN(C17)&gt;0,AS17&gt;0),Протокол!CU21,"")</f>
        <v>17</v>
      </c>
      <c r="AS17" s="116">
        <f>IF(Протокол!D21="","",Протокол!D21)</f>
        <v>2</v>
      </c>
      <c r="AT17" s="116" t="str">
        <f>IF(Протокол!F21="","",Протокол!F21)</f>
        <v/>
      </c>
      <c r="AU17" s="118" t="str">
        <f>IF(Протокол!CR21="","",Протокол!CR21)</f>
        <v>нет</v>
      </c>
      <c r="AV17" s="118" t="str">
        <f>IF(Протокол!CS21="","",Протокол!CS21)</f>
        <v>м</v>
      </c>
      <c r="AW17" s="118">
        <f>IF(Протокол!CT21="","",Протокол!CT21)</f>
        <v>3</v>
      </c>
      <c r="AX17" s="118"/>
    </row>
    <row r="18" spans="1:50" s="116" customFormat="1" x14ac:dyDescent="0.25">
      <c r="A18" s="116">
        <f t="shared" si="0"/>
        <v>1</v>
      </c>
      <c r="B18" s="117">
        <f>IF(Протокол!B22="","",Протокол!B22)</f>
        <v>13</v>
      </c>
      <c r="C18" s="117">
        <f>IF(AND(Протокол!F22="",Протокол!D22=""),"",Протокол!C22)</f>
        <v>60013</v>
      </c>
      <c r="D18" s="118">
        <f>IF(Протокол!G22="","",Протокол!G22)</f>
        <v>1</v>
      </c>
      <c r="E18" s="118">
        <f>IF(Протокол!H22="","",Протокол!H22)</f>
        <v>0</v>
      </c>
      <c r="F18" s="118">
        <f>IF(Протокол!I22="","",Протокол!I22)</f>
        <v>0</v>
      </c>
      <c r="G18" s="118">
        <f>IF(Протокол!J22="","",Протокол!J22)</f>
        <v>1</v>
      </c>
      <c r="H18" s="118">
        <f>IF(Протокол!K22="","",Протокол!K22)</f>
        <v>1</v>
      </c>
      <c r="I18" s="118">
        <f>IF(Протокол!L22="","",Протокол!L22)</f>
        <v>0</v>
      </c>
      <c r="J18" s="118">
        <f>IF(Протокол!M22="","",Протокол!M22)</f>
        <v>0</v>
      </c>
      <c r="K18" s="118">
        <f>IF(Протокол!N22="","",Протокол!N22)</f>
        <v>0</v>
      </c>
      <c r="L18" s="118">
        <f>IF(Протокол!O22="","",Протокол!O22)</f>
        <v>0</v>
      </c>
      <c r="M18" s="118">
        <f>IF(Протокол!P22="","",Протокол!P22)</f>
        <v>0</v>
      </c>
      <c r="N18" s="118">
        <f>IF(Протокол!Q22="","",Протокол!Q22)</f>
        <v>1</v>
      </c>
      <c r="O18" s="118">
        <f>IF(Протокол!R22="","",Протокол!R22)</f>
        <v>0</v>
      </c>
      <c r="P18" s="118">
        <f>IF(Протокол!S22="","",Протокол!S22)</f>
        <v>0</v>
      </c>
      <c r="Q18" s="118">
        <f>IF(Протокол!T22="","",Протокол!T22)</f>
        <v>1</v>
      </c>
      <c r="R18" s="118">
        <f>IF(Протокол!U22="","",Протокол!U22)</f>
        <v>2</v>
      </c>
      <c r="S18" s="118">
        <f>IF(Протокол!V22="","",Протокол!V22)</f>
        <v>0</v>
      </c>
      <c r="T18" s="118">
        <f>IF(Протокол!W22="","",Протокол!W22)</f>
        <v>0</v>
      </c>
      <c r="U18" s="118">
        <f>IF(Протокол!X22="","",Протокол!X22)</f>
        <v>0</v>
      </c>
      <c r="V18" s="118">
        <f>IF(Протокол!Y22="","",Протокол!Y22)</f>
        <v>1</v>
      </c>
      <c r="W18" s="118">
        <f>IF(Протокол!Z22="","",Протокол!Z22)</f>
        <v>1</v>
      </c>
      <c r="X18" s="118">
        <f>IF(Протокол!AA22="","",Протокол!AA22)</f>
        <v>0</v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>
        <f>IF(AND(LEN(C18)&gt;0,AS18&gt;0),Протокол!CU22,"")</f>
        <v>9</v>
      </c>
      <c r="AS18" s="116">
        <f>IF(Протокол!D22="","",Протокол!D22)</f>
        <v>2</v>
      </c>
      <c r="AT18" s="116" t="str">
        <f>IF(Протокол!F22="","",Протокол!F22)</f>
        <v/>
      </c>
      <c r="AU18" s="118" t="str">
        <f>IF(Протокол!CR22="","",Протокол!CR22)</f>
        <v>нет</v>
      </c>
      <c r="AV18" s="118" t="str">
        <f>IF(Протокол!CS22="","",Протокол!CS22)</f>
        <v>ж</v>
      </c>
      <c r="AW18" s="118">
        <f>IF(Протокол!CT22="","",Протокол!CT22)</f>
        <v>2</v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234</v>
      </c>
    </row>
    <row r="1306" spans="1:8" x14ac:dyDescent="0.25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bio6.20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546875" defaultRowHeight="13.2" x14ac:dyDescent="0.25"/>
  <cols>
    <col min="1" max="1" width="13.6640625" hidden="1" customWidth="1"/>
    <col min="2" max="2" width="13" hidden="1" customWidth="1"/>
    <col min="3" max="3" width="14" hidden="1" customWidth="1"/>
    <col min="4" max="4" width="10" hidden="1" customWidth="1"/>
    <col min="5" max="7" width="9.109375" hidden="1" customWidth="1"/>
    <col min="8" max="8" width="11" hidden="1" customWidth="1"/>
    <col min="9" max="16" width="9.109375" hidden="1" customWidth="1"/>
    <col min="17" max="18" width="9.109375" style="67" hidden="1" customWidth="1"/>
    <col min="19" max="19" width="8.5546875" style="67" hidden="1" customWidth="1"/>
    <col min="20" max="35" width="8.5546875" hidden="1" customWidth="1"/>
    <col min="36" max="37" width="8.5546875" style="106" hidden="1" customWidth="1"/>
    <col min="38" max="256" width="0" hidden="1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6</v>
      </c>
      <c r="C9">
        <v>6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INDEX(AK1:AK11,MATCH(C9,AJ1:AJ11,0))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0_0_3_2_1_6_1</v>
      </c>
      <c r="L10" t="s">
        <v>58</v>
      </c>
      <c r="M10">
        <f>SUM(M34,M38,M42,M46)</f>
        <v>28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класс"</f>
        <v>6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 t="str">
        <f>IF(F12=1,IF(F14,H14,H13),H11)</f>
        <v>10032166vpr</v>
      </c>
      <c r="C13" s="7"/>
      <c r="G13" t="s">
        <v>66</v>
      </c>
      <c r="H13" s="106" t="s">
        <v>411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411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2</v>
      </c>
      <c r="M34">
        <f>SUM(C34:L34)</f>
        <v>11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2</v>
      </c>
      <c r="D38" s="4">
        <v>1</v>
      </c>
      <c r="E38" s="4">
        <v>1</v>
      </c>
      <c r="F38" s="4">
        <v>1</v>
      </c>
      <c r="G38" s="4">
        <v>2</v>
      </c>
      <c r="H38" s="4">
        <v>1</v>
      </c>
      <c r="I38" s="4">
        <v>1</v>
      </c>
      <c r="J38" s="4">
        <v>2</v>
      </c>
      <c r="K38" s="4">
        <v>2</v>
      </c>
      <c r="L38" s="4">
        <v>2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311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311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2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2020-02-18T12:29:15Z</cp:lastPrinted>
  <dcterms:created xsi:type="dcterms:W3CDTF">1996-10-08T23:32:33Z</dcterms:created>
  <dcterms:modified xsi:type="dcterms:W3CDTF">2021-03-19T20:38:39Z</dcterms:modified>
</cp:coreProperties>
</file>